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INDIVIDUAL" sheetId="1" r:id="rId1"/>
    <sheet name="TEAM" sheetId="2" r:id="rId2"/>
    <sheet name="Hárok3" sheetId="3" r:id="rId3"/>
  </sheets>
  <definedNames>
    <definedName name="_xlnm.Print_Titles" localSheetId="0">'INDIVIDUAL'!$4:$6</definedName>
  </definedNames>
  <calcPr fullCalcOnLoad="1"/>
</workbook>
</file>

<file path=xl/sharedStrings.xml><?xml version="1.0" encoding="utf-8"?>
<sst xmlns="http://schemas.openxmlformats.org/spreadsheetml/2006/main" count="417" uniqueCount="152">
  <si>
    <t>Place</t>
  </si>
  <si>
    <t>No.</t>
  </si>
  <si>
    <t>NAMES</t>
  </si>
  <si>
    <t>LICENCE</t>
  </si>
  <si>
    <t>Nat.</t>
  </si>
  <si>
    <t>1 Flight</t>
  </si>
  <si>
    <t>2 Flight</t>
  </si>
  <si>
    <t>3 Flight</t>
  </si>
  <si>
    <t>4 Flight</t>
  </si>
  <si>
    <t>5 Flight</t>
  </si>
  <si>
    <t>Total</t>
  </si>
  <si>
    <t>1 Fly Off</t>
  </si>
  <si>
    <t>2 Fly Off</t>
  </si>
  <si>
    <t>Sec.</t>
  </si>
  <si>
    <t>%</t>
  </si>
  <si>
    <t xml:space="preserve"> </t>
  </si>
  <si>
    <t>USA</t>
  </si>
  <si>
    <t>FRA</t>
  </si>
  <si>
    <t>POL</t>
  </si>
  <si>
    <t>ROM</t>
  </si>
  <si>
    <t>SUI</t>
  </si>
  <si>
    <t>TEAM</t>
  </si>
  <si>
    <t>NO.</t>
  </si>
  <si>
    <t>NAME</t>
  </si>
  <si>
    <t>S</t>
  </si>
  <si>
    <t>J</t>
  </si>
  <si>
    <t>Pl.</t>
  </si>
  <si>
    <t>SUMAR</t>
  </si>
  <si>
    <t>PLACE</t>
  </si>
  <si>
    <t>NAMES TEAM</t>
  </si>
  <si>
    <t>TOMAZZONI Maurizio</t>
  </si>
  <si>
    <t>ITA</t>
  </si>
  <si>
    <t>DEL FABRO Michele</t>
  </si>
  <si>
    <t>BERTO Guzepe</t>
  </si>
  <si>
    <t>AMT TREVISO</t>
  </si>
  <si>
    <t>BOGNOLO Claudio</t>
  </si>
  <si>
    <t>ASBOTH Jeno</t>
  </si>
  <si>
    <t>HUN</t>
  </si>
  <si>
    <t>PINKERT Gyorgy</t>
  </si>
  <si>
    <t xml:space="preserve">LÓCZI Ádám </t>
  </si>
  <si>
    <t>PFISTER Rene</t>
  </si>
  <si>
    <t>ANDRIST Dominik</t>
  </si>
  <si>
    <t>ADRIST Christian</t>
  </si>
  <si>
    <t>BLEUER Heinz</t>
  </si>
  <si>
    <t>SPATNY Walter</t>
  </si>
  <si>
    <t>BLEUER Kurt</t>
  </si>
  <si>
    <t>VIKTOR Gerhard</t>
  </si>
  <si>
    <t>481-12</t>
  </si>
  <si>
    <t>CZE</t>
  </si>
  <si>
    <t>SCHMIDT Herbert</t>
  </si>
  <si>
    <t>GER</t>
  </si>
  <si>
    <t>BAYERN 1</t>
  </si>
  <si>
    <t>IOERGER Thomas G.</t>
  </si>
  <si>
    <t>USA 1</t>
  </si>
  <si>
    <t>SIFLEET Robert</t>
  </si>
  <si>
    <t>USA2</t>
  </si>
  <si>
    <t>CROGHAN Vincent J.</t>
  </si>
  <si>
    <t>BROCKS K.Peter</t>
  </si>
  <si>
    <t>HOFS Bjorn</t>
  </si>
  <si>
    <t>NRW</t>
  </si>
  <si>
    <t>HOLPER Steffen</t>
  </si>
  <si>
    <t>WEICKMANN Enestr</t>
  </si>
  <si>
    <t>SCHUBERTH Helmut</t>
  </si>
  <si>
    <t>RENNECKE Manfred</t>
  </si>
  <si>
    <t>GERMANY 1</t>
  </si>
  <si>
    <t>ACKERMANN Werner</t>
  </si>
  <si>
    <t>HOFER Klaus</t>
  </si>
  <si>
    <t>PETCU Daniel</t>
  </si>
  <si>
    <t>UNIVERSITY OF PLOIESTI</t>
  </si>
  <si>
    <t>IONITA Sebastian</t>
  </si>
  <si>
    <t>BALDEA Daniel</t>
  </si>
  <si>
    <t>ARPECHIM 1</t>
  </si>
  <si>
    <t>POPESCU Marian</t>
  </si>
  <si>
    <t>MOISESCU Andrei</t>
  </si>
  <si>
    <t>ARPECHIM 2</t>
  </si>
  <si>
    <t>PAIRELI Victor</t>
  </si>
  <si>
    <t>DRAGHICI Florian</t>
  </si>
  <si>
    <t>CS UNIVERZITI PITESTI</t>
  </si>
  <si>
    <t>DRAGHICIAdrian</t>
  </si>
  <si>
    <t>BERE Paul</t>
  </si>
  <si>
    <t>POLITEHNICA CLUJ-NAPOCA I.</t>
  </si>
  <si>
    <t>FAUR Cristian</t>
  </si>
  <si>
    <t>ARGHIR George</t>
  </si>
  <si>
    <t>POLITEHNICA CLUJ-NAPOCA II.</t>
  </si>
  <si>
    <t>DRESLER Heinz</t>
  </si>
  <si>
    <t>NITSCHE Horst</t>
  </si>
  <si>
    <t>MFJ MUNCHEN</t>
  </si>
  <si>
    <t>FALCH Horst</t>
  </si>
  <si>
    <t>WOLF Reinhard</t>
  </si>
  <si>
    <t>AUT</t>
  </si>
  <si>
    <t>KOLIBRI 1</t>
  </si>
  <si>
    <t>SCHOBEL Felix</t>
  </si>
  <si>
    <t>MIXT AUSTRIA</t>
  </si>
  <si>
    <t>HEISS Norbert</t>
  </si>
  <si>
    <t>MANG Fritz</t>
  </si>
  <si>
    <t>KOLIBRI 2</t>
  </si>
  <si>
    <t>MANG Edith</t>
  </si>
  <si>
    <t>KRAFT Helmut</t>
  </si>
  <si>
    <t>CHAUSSEBOURG Pierre</t>
  </si>
  <si>
    <t>PETITS LUTINS</t>
  </si>
  <si>
    <t>ROUX Alain</t>
  </si>
  <si>
    <t>DRAPEAU Jean-Luc</t>
  </si>
  <si>
    <t>GRANDS LUTINS</t>
  </si>
  <si>
    <t>CHABOT Jean-Marie</t>
  </si>
  <si>
    <t>KUBIT Stanislaw</t>
  </si>
  <si>
    <t>CAPITANS TEAM</t>
  </si>
  <si>
    <t>DZUBA Wieslaw</t>
  </si>
  <si>
    <t>KANCZOK Franciszek</t>
  </si>
  <si>
    <t>KLIMA Mariusz</t>
  </si>
  <si>
    <t>GRABOWSKI Piotr</t>
  </si>
  <si>
    <t>OREL Jaromír</t>
  </si>
  <si>
    <t>308-1</t>
  </si>
  <si>
    <t>OK-MODEL</t>
  </si>
  <si>
    <t>KRATĚNA František</t>
  </si>
  <si>
    <t>308-6</t>
  </si>
  <si>
    <t>BRNO 3</t>
  </si>
  <si>
    <t xml:space="preserve">ZIMA Vojtěch </t>
  </si>
  <si>
    <t>343-1</t>
  </si>
  <si>
    <t>MRAVEC Milan</t>
  </si>
  <si>
    <t>HRON</t>
  </si>
  <si>
    <t>SVK</t>
  </si>
  <si>
    <t>UHRÍN Juraj</t>
  </si>
  <si>
    <t>VALAŠTIAK Milan</t>
  </si>
  <si>
    <t>POLUDNICA</t>
  </si>
  <si>
    <t>ŠMERINGAI Ján</t>
  </si>
  <si>
    <t>NOSKO Peter</t>
  </si>
  <si>
    <t>PENOMODEL</t>
  </si>
  <si>
    <t>NOSKO Peter jr.</t>
  </si>
  <si>
    <t>DRMLA Jakub</t>
  </si>
  <si>
    <t>TURIEC</t>
  </si>
  <si>
    <t>DRMLOVÁ Dominika</t>
  </si>
  <si>
    <t>BOHUŠ Branislav</t>
  </si>
  <si>
    <t>GERIATRIA</t>
  </si>
  <si>
    <t>KUCHTA Štefan</t>
  </si>
  <si>
    <t>DOUPOVEC František</t>
  </si>
  <si>
    <t xml:space="preserve"> GAR ROVERETO</t>
  </si>
  <si>
    <t>ŤATAR Dragos</t>
  </si>
  <si>
    <t>MATISEK Jakub</t>
  </si>
  <si>
    <t>DEMETER Zoltán</t>
  </si>
  <si>
    <t xml:space="preserve">INDIVIDUAL CLASSIFICATION - OFFICIAL RESULTS  </t>
  </si>
  <si>
    <t>INDIVIDUAL CLASSIFICATION - OFFICIAL RESULTS   JUNIOR</t>
  </si>
  <si>
    <t>DRAGHICI Adrian</t>
  </si>
  <si>
    <t>BILDEA Daniel</t>
  </si>
  <si>
    <t>493.17</t>
  </si>
  <si>
    <t>481.50</t>
  </si>
  <si>
    <t>472.67</t>
  </si>
  <si>
    <t>311.42</t>
  </si>
  <si>
    <t>412.83</t>
  </si>
  <si>
    <t>489.67</t>
  </si>
  <si>
    <t>474.92</t>
  </si>
  <si>
    <t>409.33</t>
  </si>
  <si>
    <t>415.83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</si>
</sst>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14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19450" y="0"/>
          <a:ext cx="3838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RESULT WORLD CUP</a:t>
          </a:r>
        </a:p>
      </xdr:txBody>
    </xdr:sp>
    <xdr:clientData/>
  </xdr:twoCellAnchor>
  <xdr:twoCellAnchor>
    <xdr:from>
      <xdr:col>8</xdr:col>
      <xdr:colOff>323850</xdr:colOff>
      <xdr:row>0</xdr:row>
      <xdr:rowOff>0</xdr:rowOff>
    </xdr:from>
    <xdr:to>
      <xdr:col>15</xdr:col>
      <xdr:colOff>161925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71925" y="0"/>
          <a:ext cx="2457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In aeromodelling class  F 1 E</a:t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22</xdr:col>
      <xdr:colOff>228600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1538" r="30769" b="22650"/>
        <a:stretch>
          <a:fillRect/>
        </a:stretch>
      </xdr:blipFill>
      <xdr:spPr>
        <a:xfrm>
          <a:off x="7448550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123825</xdr:rowOff>
    </xdr:from>
    <xdr:to>
      <xdr:col>6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123825"/>
          <a:ext cx="42195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TEAM LIPTOV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8"/>
  <sheetViews>
    <sheetView tabSelected="1" workbookViewId="0" topLeftCell="A2">
      <selection activeCell="C10" sqref="C10"/>
    </sheetView>
  </sheetViews>
  <sheetFormatPr defaultColWidth="9.140625" defaultRowHeight="12.75"/>
  <cols>
    <col min="1" max="1" width="3.421875" style="1" bestFit="1" customWidth="1"/>
    <col min="2" max="2" width="4.00390625" style="19" bestFit="1" customWidth="1"/>
    <col min="3" max="3" width="22.57421875" style="0" customWidth="1"/>
    <col min="4" max="4" width="3.28125" style="0" bestFit="1" customWidth="1"/>
    <col min="5" max="5" width="2.28125" style="0" customWidth="1"/>
    <col min="6" max="6" width="8.8515625" style="19" bestFit="1" customWidth="1"/>
    <col min="7" max="7" width="5.28125" style="0" customWidth="1"/>
    <col min="8" max="8" width="5.00390625" style="2" customWidth="1"/>
    <col min="9" max="9" width="6.57421875" style="0" customWidth="1"/>
    <col min="10" max="10" width="5.00390625" style="0" customWidth="1"/>
    <col min="11" max="11" width="6.57421875" style="0" customWidth="1"/>
    <col min="12" max="12" width="5.00390625" style="0" customWidth="1"/>
    <col min="13" max="13" width="6.57421875" style="0" bestFit="1" customWidth="1"/>
    <col min="14" max="14" width="5.00390625" style="0" customWidth="1"/>
    <col min="15" max="15" width="4.57421875" style="0" customWidth="1"/>
    <col min="16" max="16" width="5.00390625" style="0" customWidth="1"/>
    <col min="17" max="17" width="4.57421875" style="0" customWidth="1"/>
    <col min="18" max="18" width="5.00390625" style="0" customWidth="1"/>
    <col min="19" max="19" width="6.57421875" style="0" bestFit="1" customWidth="1"/>
    <col min="20" max="20" width="5.00390625" style="0" hidden="1" customWidth="1"/>
    <col min="21" max="21" width="4.57421875" style="0" hidden="1" customWidth="1"/>
    <col min="22" max="22" width="5.00390625" style="0" hidden="1" customWidth="1"/>
    <col min="23" max="23" width="4.57421875" style="0" hidden="1" customWidth="1"/>
    <col min="24" max="24" width="29.00390625" style="0" hidden="1" customWidth="1"/>
    <col min="25" max="41" width="0" style="0" hidden="1" customWidth="1"/>
  </cols>
  <sheetData>
    <row r="1" ht="12.75" hidden="1"/>
    <row r="2" spans="1:11" ht="12.75">
      <c r="A2" s="32" t="s">
        <v>139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2.75">
      <c r="X3" t="s">
        <v>15</v>
      </c>
    </row>
    <row r="4" spans="1:24" ht="12.75">
      <c r="A4" s="31" t="s">
        <v>26</v>
      </c>
      <c r="B4" s="31" t="s">
        <v>1</v>
      </c>
      <c r="C4" s="31" t="s">
        <v>2</v>
      </c>
      <c r="D4" s="23"/>
      <c r="E4" s="4" t="s">
        <v>24</v>
      </c>
      <c r="F4" s="33" t="s">
        <v>3</v>
      </c>
      <c r="G4" s="31" t="s">
        <v>4</v>
      </c>
      <c r="H4" s="31" t="s">
        <v>5</v>
      </c>
      <c r="I4" s="31"/>
      <c r="J4" s="31" t="s">
        <v>6</v>
      </c>
      <c r="K4" s="31"/>
      <c r="L4" s="31" t="s">
        <v>7</v>
      </c>
      <c r="M4" s="31"/>
      <c r="N4" s="31" t="s">
        <v>8</v>
      </c>
      <c r="O4" s="31"/>
      <c r="P4" s="31" t="s">
        <v>9</v>
      </c>
      <c r="Q4" s="31"/>
      <c r="R4" s="31" t="s">
        <v>10</v>
      </c>
      <c r="S4" s="31"/>
      <c r="T4" s="31" t="s">
        <v>11</v>
      </c>
      <c r="U4" s="31"/>
      <c r="V4" s="31" t="s">
        <v>12</v>
      </c>
      <c r="W4" s="31"/>
      <c r="X4" s="20"/>
    </row>
    <row r="5" spans="1:24" ht="22.5">
      <c r="A5" s="31"/>
      <c r="B5" s="31"/>
      <c r="C5" s="31"/>
      <c r="D5" s="24" t="s">
        <v>22</v>
      </c>
      <c r="E5" s="5"/>
      <c r="F5" s="34"/>
      <c r="G5" s="31"/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 t="s">
        <v>13</v>
      </c>
      <c r="Q5" s="3" t="s">
        <v>14</v>
      </c>
      <c r="R5" s="3" t="s">
        <v>13</v>
      </c>
      <c r="S5" s="3" t="s">
        <v>14</v>
      </c>
      <c r="T5" s="3" t="s">
        <v>13</v>
      </c>
      <c r="U5" s="3" t="s">
        <v>14</v>
      </c>
      <c r="V5" s="3" t="s">
        <v>13</v>
      </c>
      <c r="W5" s="3" t="s">
        <v>14</v>
      </c>
      <c r="X5" s="21" t="s">
        <v>23</v>
      </c>
    </row>
    <row r="6" spans="1:24" ht="32.25">
      <c r="A6" s="33"/>
      <c r="B6" s="33"/>
      <c r="C6" s="33"/>
      <c r="D6" s="24" t="s">
        <v>21</v>
      </c>
      <c r="E6" s="5" t="s">
        <v>25</v>
      </c>
      <c r="F6" s="35"/>
      <c r="G6" s="33"/>
      <c r="H6" s="33">
        <v>240</v>
      </c>
      <c r="I6" s="33"/>
      <c r="J6" s="33">
        <v>300</v>
      </c>
      <c r="K6" s="33"/>
      <c r="L6" s="33">
        <v>300</v>
      </c>
      <c r="M6" s="33"/>
      <c r="N6" s="33">
        <v>300</v>
      </c>
      <c r="O6" s="33"/>
      <c r="P6" s="33">
        <v>300</v>
      </c>
      <c r="Q6" s="33"/>
      <c r="R6" s="6"/>
      <c r="S6" s="7" t="s">
        <v>15</v>
      </c>
      <c r="T6" s="8">
        <v>420</v>
      </c>
      <c r="U6" s="7"/>
      <c r="V6" s="8">
        <v>600</v>
      </c>
      <c r="W6" s="7"/>
      <c r="X6" s="22" t="s">
        <v>21</v>
      </c>
    </row>
    <row r="7" spans="1:24" ht="12.75">
      <c r="A7" s="9">
        <v>1</v>
      </c>
      <c r="B7" s="10">
        <v>28</v>
      </c>
      <c r="C7" s="15" t="s">
        <v>69</v>
      </c>
      <c r="D7" s="15">
        <v>8</v>
      </c>
      <c r="E7" s="15"/>
      <c r="F7" s="16">
        <v>983</v>
      </c>
      <c r="G7" s="18" t="s">
        <v>19</v>
      </c>
      <c r="H7" s="12">
        <v>240</v>
      </c>
      <c r="I7" s="13">
        <f aca="true" t="shared" si="0" ref="I7:I71">H7*100/240</f>
        <v>100</v>
      </c>
      <c r="J7" s="12">
        <v>300</v>
      </c>
      <c r="K7" s="13">
        <f aca="true" t="shared" si="1" ref="K7:K41">J7*100/300</f>
        <v>100</v>
      </c>
      <c r="L7" s="12">
        <v>300</v>
      </c>
      <c r="M7" s="13">
        <f aca="true" t="shared" si="2" ref="M7:M41">L7*100/300</f>
        <v>100</v>
      </c>
      <c r="N7" s="12">
        <v>0</v>
      </c>
      <c r="O7" s="13">
        <f aca="true" t="shared" si="3" ref="O7:O41">N7*100/300</f>
        <v>0</v>
      </c>
      <c r="P7" s="12">
        <v>0</v>
      </c>
      <c r="Q7" s="13">
        <f aca="true" t="shared" si="4" ref="Q7:Q41">P7*100/300</f>
        <v>0</v>
      </c>
      <c r="R7" s="12">
        <f aca="true" t="shared" si="5" ref="R7:R38">H7+J7+L7+N7+P7</f>
        <v>840</v>
      </c>
      <c r="S7" s="14">
        <f aca="true" t="shared" si="6" ref="S7:S38">I7+K7+M7+O7+Q7</f>
        <v>300</v>
      </c>
      <c r="T7" s="15"/>
      <c r="U7" s="13">
        <f aca="true" t="shared" si="7" ref="U7:U71">T7*100/420</f>
        <v>0</v>
      </c>
      <c r="V7" s="15"/>
      <c r="W7" s="13">
        <f aca="true" t="shared" si="8" ref="W7:W40">V7*100/600</f>
        <v>0</v>
      </c>
      <c r="X7" s="15" t="s">
        <v>135</v>
      </c>
    </row>
    <row r="8" spans="1:24" ht="12.75">
      <c r="A8" s="9">
        <v>2</v>
      </c>
      <c r="B8" s="16">
        <v>62</v>
      </c>
      <c r="C8" s="15" t="s">
        <v>122</v>
      </c>
      <c r="D8" s="15">
        <v>23</v>
      </c>
      <c r="E8" s="15"/>
      <c r="F8" s="16">
        <v>1802</v>
      </c>
      <c r="G8" s="15" t="s">
        <v>120</v>
      </c>
      <c r="H8" s="12">
        <v>240</v>
      </c>
      <c r="I8" s="13">
        <f t="shared" si="0"/>
        <v>100</v>
      </c>
      <c r="J8" s="12">
        <v>300</v>
      </c>
      <c r="K8" s="13">
        <f t="shared" si="1"/>
        <v>100</v>
      </c>
      <c r="L8" s="12">
        <v>237</v>
      </c>
      <c r="M8" s="13">
        <f t="shared" si="2"/>
        <v>79</v>
      </c>
      <c r="N8" s="12">
        <v>0</v>
      </c>
      <c r="O8" s="13">
        <f t="shared" si="3"/>
        <v>0</v>
      </c>
      <c r="P8" s="12">
        <v>0</v>
      </c>
      <c r="Q8" s="13">
        <f t="shared" si="4"/>
        <v>0</v>
      </c>
      <c r="R8" s="12">
        <f t="shared" si="5"/>
        <v>777</v>
      </c>
      <c r="S8" s="14">
        <f t="shared" si="6"/>
        <v>279</v>
      </c>
      <c r="T8" s="15"/>
      <c r="U8" s="13">
        <f t="shared" si="7"/>
        <v>0</v>
      </c>
      <c r="V8" s="15"/>
      <c r="W8" s="13">
        <f t="shared" si="8"/>
        <v>0</v>
      </c>
      <c r="X8" s="15" t="s">
        <v>135</v>
      </c>
    </row>
    <row r="9" spans="1:24" ht="12.75">
      <c r="A9" s="9">
        <v>3</v>
      </c>
      <c r="B9" s="10">
        <v>49</v>
      </c>
      <c r="C9" s="11" t="s">
        <v>100</v>
      </c>
      <c r="D9" s="11">
        <v>18</v>
      </c>
      <c r="E9" s="11"/>
      <c r="F9" s="10">
        <v>108</v>
      </c>
      <c r="G9" s="10" t="s">
        <v>17</v>
      </c>
      <c r="H9" s="12">
        <v>198</v>
      </c>
      <c r="I9" s="13">
        <f t="shared" si="0"/>
        <v>82.5</v>
      </c>
      <c r="J9" s="12">
        <v>300</v>
      </c>
      <c r="K9" s="13">
        <f t="shared" si="1"/>
        <v>100</v>
      </c>
      <c r="L9" s="12">
        <v>250</v>
      </c>
      <c r="M9" s="13">
        <f t="shared" si="2"/>
        <v>83.33333333333333</v>
      </c>
      <c r="N9" s="12">
        <v>0</v>
      </c>
      <c r="O9" s="13">
        <f t="shared" si="3"/>
        <v>0</v>
      </c>
      <c r="P9" s="12">
        <v>0</v>
      </c>
      <c r="Q9" s="13">
        <f t="shared" si="4"/>
        <v>0</v>
      </c>
      <c r="R9" s="12">
        <f t="shared" si="5"/>
        <v>748</v>
      </c>
      <c r="S9" s="14">
        <f t="shared" si="6"/>
        <v>265.8333333333333</v>
      </c>
      <c r="T9" s="15"/>
      <c r="U9" s="13">
        <f t="shared" si="7"/>
        <v>0</v>
      </c>
      <c r="V9" s="15"/>
      <c r="W9" s="13">
        <f t="shared" si="8"/>
        <v>0</v>
      </c>
      <c r="X9" s="15" t="s">
        <v>34</v>
      </c>
    </row>
    <row r="10" spans="1:24" ht="12.75">
      <c r="A10" s="9">
        <v>4</v>
      </c>
      <c r="B10" s="10">
        <v>27</v>
      </c>
      <c r="C10" s="15" t="s">
        <v>67</v>
      </c>
      <c r="D10" s="15">
        <v>8</v>
      </c>
      <c r="E10" s="15"/>
      <c r="F10" s="16">
        <v>818</v>
      </c>
      <c r="G10" s="18" t="s">
        <v>19</v>
      </c>
      <c r="H10" s="12">
        <v>240</v>
      </c>
      <c r="I10" s="13">
        <f t="shared" si="0"/>
        <v>100</v>
      </c>
      <c r="J10" s="12">
        <v>300</v>
      </c>
      <c r="K10" s="13">
        <f t="shared" si="1"/>
        <v>100</v>
      </c>
      <c r="L10" s="12">
        <v>194</v>
      </c>
      <c r="M10" s="13">
        <f t="shared" si="2"/>
        <v>64.66666666666667</v>
      </c>
      <c r="N10" s="12">
        <v>0</v>
      </c>
      <c r="O10" s="13">
        <f t="shared" si="3"/>
        <v>0</v>
      </c>
      <c r="P10" s="12">
        <v>0</v>
      </c>
      <c r="Q10" s="13">
        <f t="shared" si="4"/>
        <v>0</v>
      </c>
      <c r="R10" s="12">
        <f t="shared" si="5"/>
        <v>734</v>
      </c>
      <c r="S10" s="14">
        <f t="shared" si="6"/>
        <v>264.6666666666667</v>
      </c>
      <c r="T10" s="15"/>
      <c r="U10" s="13">
        <f t="shared" si="7"/>
        <v>0</v>
      </c>
      <c r="V10" s="15"/>
      <c r="W10" s="13">
        <f t="shared" si="8"/>
        <v>0</v>
      </c>
      <c r="X10" s="15" t="s">
        <v>34</v>
      </c>
    </row>
    <row r="11" spans="1:24" ht="12.75">
      <c r="A11" s="9">
        <v>5</v>
      </c>
      <c r="B11" s="10">
        <v>14</v>
      </c>
      <c r="C11" s="15" t="s">
        <v>46</v>
      </c>
      <c r="D11" s="15"/>
      <c r="E11" s="15"/>
      <c r="F11" s="16" t="s">
        <v>47</v>
      </c>
      <c r="G11" s="16" t="s">
        <v>48</v>
      </c>
      <c r="H11" s="12">
        <v>240</v>
      </c>
      <c r="I11" s="13">
        <f t="shared" si="0"/>
        <v>100</v>
      </c>
      <c r="J11" s="12">
        <v>300</v>
      </c>
      <c r="K11" s="13">
        <f t="shared" si="1"/>
        <v>100</v>
      </c>
      <c r="L11" s="12">
        <v>192</v>
      </c>
      <c r="M11" s="13">
        <f t="shared" si="2"/>
        <v>64</v>
      </c>
      <c r="N11" s="12">
        <v>0</v>
      </c>
      <c r="O11" s="13">
        <f t="shared" si="3"/>
        <v>0</v>
      </c>
      <c r="P11" s="12">
        <v>0</v>
      </c>
      <c r="Q11" s="13">
        <f t="shared" si="4"/>
        <v>0</v>
      </c>
      <c r="R11" s="12">
        <f t="shared" si="5"/>
        <v>732</v>
      </c>
      <c r="S11" s="14">
        <f t="shared" si="6"/>
        <v>264</v>
      </c>
      <c r="T11" s="15"/>
      <c r="U11" s="13">
        <f t="shared" si="7"/>
        <v>0</v>
      </c>
      <c r="V11" s="15"/>
      <c r="W11" s="13">
        <f t="shared" si="8"/>
        <v>0</v>
      </c>
      <c r="X11" s="15"/>
    </row>
    <row r="12" spans="1:24" ht="12.75">
      <c r="A12" s="9">
        <v>6</v>
      </c>
      <c r="B12" s="10">
        <v>19</v>
      </c>
      <c r="C12" s="15" t="s">
        <v>57</v>
      </c>
      <c r="D12" s="15">
        <v>4</v>
      </c>
      <c r="E12" s="15"/>
      <c r="F12" s="16">
        <v>84018</v>
      </c>
      <c r="G12" s="16" t="s">
        <v>16</v>
      </c>
      <c r="H12" s="12">
        <v>240</v>
      </c>
      <c r="I12" s="13">
        <f t="shared" si="0"/>
        <v>100</v>
      </c>
      <c r="J12" s="12">
        <v>300</v>
      </c>
      <c r="K12" s="13">
        <f t="shared" si="1"/>
        <v>100</v>
      </c>
      <c r="L12" s="12">
        <v>174</v>
      </c>
      <c r="M12" s="13">
        <f t="shared" si="2"/>
        <v>58</v>
      </c>
      <c r="N12" s="12">
        <v>0</v>
      </c>
      <c r="O12" s="13">
        <f t="shared" si="3"/>
        <v>0</v>
      </c>
      <c r="P12" s="12">
        <v>0</v>
      </c>
      <c r="Q12" s="13">
        <f t="shared" si="4"/>
        <v>0</v>
      </c>
      <c r="R12" s="12">
        <f t="shared" si="5"/>
        <v>714</v>
      </c>
      <c r="S12" s="14">
        <f t="shared" si="6"/>
        <v>258</v>
      </c>
      <c r="T12" s="15"/>
      <c r="U12" s="13">
        <f t="shared" si="7"/>
        <v>0</v>
      </c>
      <c r="V12" s="15"/>
      <c r="W12" s="13">
        <f t="shared" si="8"/>
        <v>0</v>
      </c>
      <c r="X12" s="15"/>
    </row>
    <row r="13" spans="1:24" ht="12.75">
      <c r="A13" s="9">
        <v>7</v>
      </c>
      <c r="B13" s="10">
        <v>32</v>
      </c>
      <c r="C13" s="17" t="s">
        <v>75</v>
      </c>
      <c r="D13" s="17">
        <v>10</v>
      </c>
      <c r="E13" s="11"/>
      <c r="F13" s="18">
        <v>81</v>
      </c>
      <c r="G13" s="18" t="s">
        <v>19</v>
      </c>
      <c r="H13" s="12">
        <v>240</v>
      </c>
      <c r="I13" s="13">
        <f t="shared" si="0"/>
        <v>100</v>
      </c>
      <c r="J13" s="12">
        <v>300</v>
      </c>
      <c r="K13" s="13">
        <f t="shared" si="1"/>
        <v>100</v>
      </c>
      <c r="L13" s="12">
        <v>165</v>
      </c>
      <c r="M13" s="13">
        <f t="shared" si="2"/>
        <v>55</v>
      </c>
      <c r="N13" s="12">
        <v>0</v>
      </c>
      <c r="O13" s="13">
        <f t="shared" si="3"/>
        <v>0</v>
      </c>
      <c r="P13" s="12">
        <v>0</v>
      </c>
      <c r="Q13" s="13">
        <f t="shared" si="4"/>
        <v>0</v>
      </c>
      <c r="R13" s="12">
        <f t="shared" si="5"/>
        <v>705</v>
      </c>
      <c r="S13" s="14">
        <f t="shared" si="6"/>
        <v>255</v>
      </c>
      <c r="T13" s="15"/>
      <c r="U13" s="13">
        <f t="shared" si="7"/>
        <v>0</v>
      </c>
      <c r="V13" s="15"/>
      <c r="W13" s="13">
        <f t="shared" si="8"/>
        <v>0</v>
      </c>
      <c r="X13" s="15"/>
    </row>
    <row r="14" spans="1:24" ht="12.75">
      <c r="A14" s="9">
        <v>8</v>
      </c>
      <c r="B14" s="10">
        <v>34</v>
      </c>
      <c r="C14" s="17" t="s">
        <v>78</v>
      </c>
      <c r="D14" s="17">
        <v>11</v>
      </c>
      <c r="E14" s="11" t="s">
        <v>25</v>
      </c>
      <c r="F14" s="18">
        <v>153</v>
      </c>
      <c r="G14" s="18" t="s">
        <v>19</v>
      </c>
      <c r="H14" s="12">
        <v>239</v>
      </c>
      <c r="I14" s="13">
        <f t="shared" si="0"/>
        <v>99.58333333333333</v>
      </c>
      <c r="J14" s="12">
        <v>300</v>
      </c>
      <c r="K14" s="13">
        <f t="shared" si="1"/>
        <v>100</v>
      </c>
      <c r="L14" s="12">
        <v>160</v>
      </c>
      <c r="M14" s="13">
        <f t="shared" si="2"/>
        <v>53.333333333333336</v>
      </c>
      <c r="N14" s="12">
        <v>0</v>
      </c>
      <c r="O14" s="13">
        <f t="shared" si="3"/>
        <v>0</v>
      </c>
      <c r="P14" s="12">
        <v>0</v>
      </c>
      <c r="Q14" s="13">
        <f t="shared" si="4"/>
        <v>0</v>
      </c>
      <c r="R14" s="12">
        <f t="shared" si="5"/>
        <v>699</v>
      </c>
      <c r="S14" s="14">
        <f t="shared" si="6"/>
        <v>252.91666666666666</v>
      </c>
      <c r="T14" s="15"/>
      <c r="U14" s="13">
        <f t="shared" si="7"/>
        <v>0</v>
      </c>
      <c r="V14" s="15"/>
      <c r="W14" s="13">
        <f t="shared" si="8"/>
        <v>0</v>
      </c>
      <c r="X14" s="15"/>
    </row>
    <row r="15" spans="1:24" ht="12.75">
      <c r="A15" s="9">
        <v>9</v>
      </c>
      <c r="B15" s="10">
        <v>4</v>
      </c>
      <c r="C15" s="15" t="s">
        <v>35</v>
      </c>
      <c r="D15" s="11">
        <v>2</v>
      </c>
      <c r="E15" s="15"/>
      <c r="F15" s="16">
        <v>4013</v>
      </c>
      <c r="G15" s="16" t="s">
        <v>31</v>
      </c>
      <c r="H15" s="12">
        <v>218</v>
      </c>
      <c r="I15" s="13">
        <f t="shared" si="0"/>
        <v>90.83333333333333</v>
      </c>
      <c r="J15" s="12">
        <v>300</v>
      </c>
      <c r="K15" s="13">
        <f t="shared" si="1"/>
        <v>100</v>
      </c>
      <c r="L15" s="12">
        <v>175</v>
      </c>
      <c r="M15" s="13">
        <f t="shared" si="2"/>
        <v>58.333333333333336</v>
      </c>
      <c r="N15" s="12">
        <v>0</v>
      </c>
      <c r="O15" s="13">
        <f t="shared" si="3"/>
        <v>0</v>
      </c>
      <c r="P15" s="12">
        <v>0</v>
      </c>
      <c r="Q15" s="13">
        <f t="shared" si="4"/>
        <v>0</v>
      </c>
      <c r="R15" s="12">
        <f t="shared" si="5"/>
        <v>693</v>
      </c>
      <c r="S15" s="14">
        <f t="shared" si="6"/>
        <v>249.16666666666666</v>
      </c>
      <c r="T15" s="15"/>
      <c r="U15" s="13">
        <f t="shared" si="7"/>
        <v>0</v>
      </c>
      <c r="V15" s="15"/>
      <c r="W15" s="13">
        <f t="shared" si="8"/>
        <v>0</v>
      </c>
      <c r="X15" s="15"/>
    </row>
    <row r="16" spans="1:24" ht="12.75">
      <c r="A16" s="9">
        <v>10</v>
      </c>
      <c r="B16" s="10">
        <v>25</v>
      </c>
      <c r="C16" s="15" t="s">
        <v>65</v>
      </c>
      <c r="D16" s="15">
        <v>7</v>
      </c>
      <c r="E16" s="15"/>
      <c r="F16" s="16">
        <v>201</v>
      </c>
      <c r="G16" s="16" t="s">
        <v>50</v>
      </c>
      <c r="H16" s="12">
        <v>240</v>
      </c>
      <c r="I16" s="13">
        <f t="shared" si="0"/>
        <v>100</v>
      </c>
      <c r="J16" s="12">
        <v>300</v>
      </c>
      <c r="K16" s="13">
        <f t="shared" si="1"/>
        <v>100</v>
      </c>
      <c r="L16" s="12">
        <v>143</v>
      </c>
      <c r="M16" s="13">
        <f t="shared" si="2"/>
        <v>47.666666666666664</v>
      </c>
      <c r="N16" s="12">
        <v>0</v>
      </c>
      <c r="O16" s="13">
        <f t="shared" si="3"/>
        <v>0</v>
      </c>
      <c r="P16" s="12">
        <v>0</v>
      </c>
      <c r="Q16" s="13">
        <f t="shared" si="4"/>
        <v>0</v>
      </c>
      <c r="R16" s="12">
        <f t="shared" si="5"/>
        <v>683</v>
      </c>
      <c r="S16" s="14">
        <f t="shared" si="6"/>
        <v>247.66666666666666</v>
      </c>
      <c r="T16" s="15"/>
      <c r="U16" s="13">
        <f t="shared" si="7"/>
        <v>0</v>
      </c>
      <c r="V16" s="15"/>
      <c r="W16" s="13">
        <f t="shared" si="8"/>
        <v>0</v>
      </c>
      <c r="X16" s="15"/>
    </row>
    <row r="17" spans="1:24" ht="12.75">
      <c r="A17" s="9">
        <v>10</v>
      </c>
      <c r="B17" s="10">
        <v>30</v>
      </c>
      <c r="C17" s="15" t="s">
        <v>72</v>
      </c>
      <c r="D17" s="17">
        <v>9</v>
      </c>
      <c r="E17" s="11"/>
      <c r="F17" s="10">
        <v>116</v>
      </c>
      <c r="G17" s="18" t="s">
        <v>19</v>
      </c>
      <c r="H17" s="12">
        <v>240</v>
      </c>
      <c r="I17" s="13">
        <f t="shared" si="0"/>
        <v>100</v>
      </c>
      <c r="J17" s="12">
        <v>300</v>
      </c>
      <c r="K17" s="13">
        <f t="shared" si="1"/>
        <v>100</v>
      </c>
      <c r="L17" s="12">
        <v>143</v>
      </c>
      <c r="M17" s="13">
        <f t="shared" si="2"/>
        <v>47.666666666666664</v>
      </c>
      <c r="N17" s="12">
        <v>0</v>
      </c>
      <c r="O17" s="13">
        <f t="shared" si="3"/>
        <v>0</v>
      </c>
      <c r="P17" s="12">
        <v>0</v>
      </c>
      <c r="Q17" s="13">
        <f t="shared" si="4"/>
        <v>0</v>
      </c>
      <c r="R17" s="12">
        <f t="shared" si="5"/>
        <v>683</v>
      </c>
      <c r="S17" s="14">
        <f t="shared" si="6"/>
        <v>247.66666666666666</v>
      </c>
      <c r="T17" s="15"/>
      <c r="U17" s="13">
        <f t="shared" si="7"/>
        <v>0</v>
      </c>
      <c r="V17" s="15"/>
      <c r="W17" s="13">
        <f t="shared" si="8"/>
        <v>0</v>
      </c>
      <c r="X17" s="15"/>
    </row>
    <row r="18" spans="1:24" ht="12.75">
      <c r="A18" s="9">
        <v>12</v>
      </c>
      <c r="B18" s="10">
        <v>33</v>
      </c>
      <c r="C18" s="17" t="s">
        <v>76</v>
      </c>
      <c r="D18" s="17">
        <v>11</v>
      </c>
      <c r="E18" s="11"/>
      <c r="F18" s="18">
        <v>152</v>
      </c>
      <c r="G18" s="18" t="s">
        <v>19</v>
      </c>
      <c r="H18" s="12">
        <v>240</v>
      </c>
      <c r="I18" s="13">
        <f t="shared" si="0"/>
        <v>100</v>
      </c>
      <c r="J18" s="12">
        <v>300</v>
      </c>
      <c r="K18" s="13">
        <f t="shared" si="1"/>
        <v>100</v>
      </c>
      <c r="L18" s="12">
        <v>135</v>
      </c>
      <c r="M18" s="13">
        <f t="shared" si="2"/>
        <v>45</v>
      </c>
      <c r="N18" s="12">
        <v>0</v>
      </c>
      <c r="O18" s="13">
        <f t="shared" si="3"/>
        <v>0</v>
      </c>
      <c r="P18" s="12">
        <v>0</v>
      </c>
      <c r="Q18" s="13">
        <f t="shared" si="4"/>
        <v>0</v>
      </c>
      <c r="R18" s="12">
        <f t="shared" si="5"/>
        <v>675</v>
      </c>
      <c r="S18" s="14">
        <f t="shared" si="6"/>
        <v>245</v>
      </c>
      <c r="T18" s="15"/>
      <c r="U18" s="13">
        <f t="shared" si="7"/>
        <v>0</v>
      </c>
      <c r="V18" s="15"/>
      <c r="W18" s="13">
        <f t="shared" si="8"/>
        <v>0</v>
      </c>
      <c r="X18" s="15"/>
    </row>
    <row r="19" spans="1:24" ht="12.75">
      <c r="A19" s="9">
        <v>13</v>
      </c>
      <c r="B19" s="10">
        <v>3</v>
      </c>
      <c r="C19" s="15" t="s">
        <v>33</v>
      </c>
      <c r="D19" s="11">
        <v>2</v>
      </c>
      <c r="E19" s="15"/>
      <c r="F19" s="16">
        <v>11609</v>
      </c>
      <c r="G19" s="16" t="s">
        <v>31</v>
      </c>
      <c r="H19" s="12">
        <v>240</v>
      </c>
      <c r="I19" s="13">
        <f t="shared" si="0"/>
        <v>100</v>
      </c>
      <c r="J19" s="12">
        <v>300</v>
      </c>
      <c r="K19" s="13">
        <f t="shared" si="1"/>
        <v>100</v>
      </c>
      <c r="L19" s="12">
        <v>132</v>
      </c>
      <c r="M19" s="13">
        <f t="shared" si="2"/>
        <v>44</v>
      </c>
      <c r="N19" s="12">
        <v>0</v>
      </c>
      <c r="O19" s="13">
        <f t="shared" si="3"/>
        <v>0</v>
      </c>
      <c r="P19" s="12">
        <v>0</v>
      </c>
      <c r="Q19" s="13">
        <f t="shared" si="4"/>
        <v>0</v>
      </c>
      <c r="R19" s="12">
        <f t="shared" si="5"/>
        <v>672</v>
      </c>
      <c r="S19" s="14">
        <f t="shared" si="6"/>
        <v>244</v>
      </c>
      <c r="T19" s="15"/>
      <c r="U19" s="13">
        <f t="shared" si="7"/>
        <v>0</v>
      </c>
      <c r="V19" s="15"/>
      <c r="W19" s="13">
        <f t="shared" si="8"/>
        <v>0</v>
      </c>
      <c r="X19" s="15"/>
    </row>
    <row r="20" spans="1:24" ht="12.75">
      <c r="A20" s="9">
        <v>14</v>
      </c>
      <c r="B20" s="10">
        <v>50</v>
      </c>
      <c r="C20" s="11" t="s">
        <v>101</v>
      </c>
      <c r="D20" s="11">
        <v>19</v>
      </c>
      <c r="E20" s="11"/>
      <c r="F20" s="10">
        <v>381</v>
      </c>
      <c r="G20" s="10" t="s">
        <v>17</v>
      </c>
      <c r="H20" s="12">
        <v>240</v>
      </c>
      <c r="I20" s="13">
        <f t="shared" si="0"/>
        <v>100</v>
      </c>
      <c r="J20" s="12">
        <v>300</v>
      </c>
      <c r="K20" s="13">
        <f t="shared" si="1"/>
        <v>100</v>
      </c>
      <c r="L20" s="12">
        <v>127</v>
      </c>
      <c r="M20" s="13">
        <f t="shared" si="2"/>
        <v>42.333333333333336</v>
      </c>
      <c r="N20" s="12">
        <v>0</v>
      </c>
      <c r="O20" s="13">
        <f t="shared" si="3"/>
        <v>0</v>
      </c>
      <c r="P20" s="12">
        <v>0</v>
      </c>
      <c r="Q20" s="13">
        <f t="shared" si="4"/>
        <v>0</v>
      </c>
      <c r="R20" s="12">
        <f t="shared" si="5"/>
        <v>667</v>
      </c>
      <c r="S20" s="14">
        <f t="shared" si="6"/>
        <v>242.33333333333334</v>
      </c>
      <c r="T20" s="15"/>
      <c r="U20" s="13">
        <f t="shared" si="7"/>
        <v>0</v>
      </c>
      <c r="V20" s="15"/>
      <c r="W20" s="13">
        <f t="shared" si="8"/>
        <v>0</v>
      </c>
      <c r="X20" s="15"/>
    </row>
    <row r="21" spans="1:24" ht="12.75">
      <c r="A21" s="9">
        <v>15</v>
      </c>
      <c r="B21" s="16">
        <v>57</v>
      </c>
      <c r="C21" s="15" t="s">
        <v>110</v>
      </c>
      <c r="D21" s="15">
        <v>21</v>
      </c>
      <c r="E21" s="15"/>
      <c r="F21" s="16" t="s">
        <v>111</v>
      </c>
      <c r="G21" s="15" t="s">
        <v>48</v>
      </c>
      <c r="H21" s="12">
        <v>240</v>
      </c>
      <c r="I21" s="13">
        <f t="shared" si="0"/>
        <v>100</v>
      </c>
      <c r="J21" s="12">
        <v>300</v>
      </c>
      <c r="K21" s="13">
        <f t="shared" si="1"/>
        <v>100</v>
      </c>
      <c r="L21" s="12">
        <v>125</v>
      </c>
      <c r="M21" s="13">
        <f t="shared" si="2"/>
        <v>41.666666666666664</v>
      </c>
      <c r="N21" s="12">
        <v>0</v>
      </c>
      <c r="O21" s="13">
        <f t="shared" si="3"/>
        <v>0</v>
      </c>
      <c r="P21" s="12">
        <v>0</v>
      </c>
      <c r="Q21" s="13">
        <f t="shared" si="4"/>
        <v>0</v>
      </c>
      <c r="R21" s="12">
        <f t="shared" si="5"/>
        <v>665</v>
      </c>
      <c r="S21" s="14">
        <f t="shared" si="6"/>
        <v>241.66666666666666</v>
      </c>
      <c r="T21" s="15"/>
      <c r="U21" s="13">
        <f t="shared" si="7"/>
        <v>0</v>
      </c>
      <c r="V21" s="15"/>
      <c r="W21" s="13">
        <f t="shared" si="8"/>
        <v>0</v>
      </c>
      <c r="X21" s="15" t="s">
        <v>51</v>
      </c>
    </row>
    <row r="22" spans="1:24" ht="12.75">
      <c r="A22" s="9">
        <v>16</v>
      </c>
      <c r="B22" s="10">
        <v>13</v>
      </c>
      <c r="C22" s="15" t="s">
        <v>45</v>
      </c>
      <c r="D22" s="11"/>
      <c r="E22" s="15"/>
      <c r="F22" s="16">
        <v>5206</v>
      </c>
      <c r="G22" s="16" t="s">
        <v>20</v>
      </c>
      <c r="H22" s="12">
        <v>233</v>
      </c>
      <c r="I22" s="13">
        <f t="shared" si="0"/>
        <v>97.08333333333333</v>
      </c>
      <c r="J22" s="12">
        <v>300</v>
      </c>
      <c r="K22" s="13">
        <f t="shared" si="1"/>
        <v>100</v>
      </c>
      <c r="L22" s="12">
        <v>133</v>
      </c>
      <c r="M22" s="13">
        <f t="shared" si="2"/>
        <v>44.333333333333336</v>
      </c>
      <c r="N22" s="12">
        <v>0</v>
      </c>
      <c r="O22" s="13">
        <f t="shared" si="3"/>
        <v>0</v>
      </c>
      <c r="P22" s="12">
        <v>0</v>
      </c>
      <c r="Q22" s="13">
        <f t="shared" si="4"/>
        <v>0</v>
      </c>
      <c r="R22" s="12">
        <f t="shared" si="5"/>
        <v>666</v>
      </c>
      <c r="S22" s="14">
        <f t="shared" si="6"/>
        <v>241.41666666666666</v>
      </c>
      <c r="T22" s="15"/>
      <c r="U22" s="13">
        <f t="shared" si="7"/>
        <v>0</v>
      </c>
      <c r="V22" s="15"/>
      <c r="W22" s="13">
        <f t="shared" si="8"/>
        <v>0</v>
      </c>
      <c r="X22" s="15" t="s">
        <v>53</v>
      </c>
    </row>
    <row r="23" spans="1:24" ht="12.75">
      <c r="A23" s="9">
        <v>17</v>
      </c>
      <c r="B23" s="16">
        <v>65</v>
      </c>
      <c r="C23" s="15" t="s">
        <v>127</v>
      </c>
      <c r="D23" s="15">
        <v>24</v>
      </c>
      <c r="E23" s="15"/>
      <c r="F23" s="16">
        <v>1806</v>
      </c>
      <c r="G23" s="15" t="s">
        <v>120</v>
      </c>
      <c r="H23" s="12">
        <v>207</v>
      </c>
      <c r="I23" s="13">
        <f t="shared" si="0"/>
        <v>86.25</v>
      </c>
      <c r="J23" s="12">
        <v>300</v>
      </c>
      <c r="K23" s="13">
        <f t="shared" si="1"/>
        <v>100</v>
      </c>
      <c r="L23" s="12">
        <v>162</v>
      </c>
      <c r="M23" s="13">
        <f t="shared" si="2"/>
        <v>54</v>
      </c>
      <c r="N23" s="12">
        <v>0</v>
      </c>
      <c r="O23" s="13">
        <f t="shared" si="3"/>
        <v>0</v>
      </c>
      <c r="P23" s="12">
        <v>0</v>
      </c>
      <c r="Q23" s="13">
        <f t="shared" si="4"/>
        <v>0</v>
      </c>
      <c r="R23" s="12">
        <f t="shared" si="5"/>
        <v>669</v>
      </c>
      <c r="S23" s="14">
        <f t="shared" si="6"/>
        <v>240.25</v>
      </c>
      <c r="T23" s="15"/>
      <c r="U23" s="13">
        <f t="shared" si="7"/>
        <v>0</v>
      </c>
      <c r="V23" s="15"/>
      <c r="W23" s="13">
        <f t="shared" si="8"/>
        <v>0</v>
      </c>
      <c r="X23" s="15" t="s">
        <v>55</v>
      </c>
    </row>
    <row r="24" spans="1:24" ht="12.75">
      <c r="A24" s="9">
        <v>18</v>
      </c>
      <c r="B24" s="10">
        <v>52</v>
      </c>
      <c r="C24" s="11" t="s">
        <v>104</v>
      </c>
      <c r="D24" s="11">
        <v>20</v>
      </c>
      <c r="E24" s="11"/>
      <c r="F24" s="10">
        <v>338</v>
      </c>
      <c r="G24" s="10" t="s">
        <v>18</v>
      </c>
      <c r="H24" s="12">
        <v>240</v>
      </c>
      <c r="I24" s="13">
        <f t="shared" si="0"/>
        <v>100</v>
      </c>
      <c r="J24" s="12">
        <v>300</v>
      </c>
      <c r="K24" s="13">
        <f t="shared" si="1"/>
        <v>100</v>
      </c>
      <c r="L24" s="12">
        <v>115</v>
      </c>
      <c r="M24" s="13">
        <f t="shared" si="2"/>
        <v>38.333333333333336</v>
      </c>
      <c r="N24" s="12">
        <v>0</v>
      </c>
      <c r="O24" s="13">
        <f t="shared" si="3"/>
        <v>0</v>
      </c>
      <c r="P24" s="12">
        <v>0</v>
      </c>
      <c r="Q24" s="13">
        <f t="shared" si="4"/>
        <v>0</v>
      </c>
      <c r="R24" s="12">
        <f t="shared" si="5"/>
        <v>655</v>
      </c>
      <c r="S24" s="14">
        <f t="shared" si="6"/>
        <v>238.33333333333334</v>
      </c>
      <c r="T24" s="15"/>
      <c r="U24" s="13">
        <f t="shared" si="7"/>
        <v>0</v>
      </c>
      <c r="V24" s="15"/>
      <c r="W24" s="13">
        <f t="shared" si="8"/>
        <v>0</v>
      </c>
      <c r="X24" s="15" t="s">
        <v>55</v>
      </c>
    </row>
    <row r="25" spans="1:24" ht="12.75">
      <c r="A25" s="9">
        <v>19</v>
      </c>
      <c r="B25" s="10">
        <v>9</v>
      </c>
      <c r="C25" s="15" t="s">
        <v>41</v>
      </c>
      <c r="D25" s="11"/>
      <c r="E25" s="15" t="s">
        <v>25</v>
      </c>
      <c r="F25" s="16">
        <v>39722</v>
      </c>
      <c r="G25" s="16" t="s">
        <v>20</v>
      </c>
      <c r="H25" s="12">
        <v>240</v>
      </c>
      <c r="I25" s="13">
        <f t="shared" si="0"/>
        <v>100</v>
      </c>
      <c r="J25" s="12">
        <v>300</v>
      </c>
      <c r="K25" s="13">
        <f t="shared" si="1"/>
        <v>100</v>
      </c>
      <c r="L25" s="12">
        <v>111</v>
      </c>
      <c r="M25" s="13">
        <f t="shared" si="2"/>
        <v>37</v>
      </c>
      <c r="N25" s="12">
        <v>0</v>
      </c>
      <c r="O25" s="13">
        <f t="shared" si="3"/>
        <v>0</v>
      </c>
      <c r="P25" s="12">
        <v>0</v>
      </c>
      <c r="Q25" s="13">
        <f t="shared" si="4"/>
        <v>0</v>
      </c>
      <c r="R25" s="12">
        <f t="shared" si="5"/>
        <v>651</v>
      </c>
      <c r="S25" s="14">
        <f t="shared" si="6"/>
        <v>237</v>
      </c>
      <c r="T25" s="15"/>
      <c r="U25" s="13">
        <f t="shared" si="7"/>
        <v>0</v>
      </c>
      <c r="V25" s="15"/>
      <c r="W25" s="13">
        <f t="shared" si="8"/>
        <v>0</v>
      </c>
      <c r="X25" s="15" t="s">
        <v>53</v>
      </c>
    </row>
    <row r="26" spans="1:24" ht="12.75">
      <c r="A26" s="9">
        <v>19</v>
      </c>
      <c r="B26" s="16">
        <v>70</v>
      </c>
      <c r="C26" s="15" t="s">
        <v>134</v>
      </c>
      <c r="D26" s="15">
        <v>27</v>
      </c>
      <c r="E26" s="15"/>
      <c r="F26" s="16"/>
      <c r="G26" s="15" t="s">
        <v>48</v>
      </c>
      <c r="H26" s="12">
        <v>240</v>
      </c>
      <c r="I26" s="13">
        <f t="shared" si="0"/>
        <v>100</v>
      </c>
      <c r="J26" s="12">
        <v>300</v>
      </c>
      <c r="K26" s="13">
        <f t="shared" si="1"/>
        <v>100</v>
      </c>
      <c r="L26" s="12">
        <v>111</v>
      </c>
      <c r="M26" s="13">
        <f t="shared" si="2"/>
        <v>37</v>
      </c>
      <c r="N26" s="12">
        <v>0</v>
      </c>
      <c r="O26" s="13">
        <f t="shared" si="3"/>
        <v>0</v>
      </c>
      <c r="P26" s="12">
        <v>0</v>
      </c>
      <c r="Q26" s="13">
        <f t="shared" si="4"/>
        <v>0</v>
      </c>
      <c r="R26" s="12">
        <f t="shared" si="5"/>
        <v>651</v>
      </c>
      <c r="S26" s="14">
        <f t="shared" si="6"/>
        <v>237</v>
      </c>
      <c r="T26" s="15"/>
      <c r="U26" s="13">
        <f t="shared" si="7"/>
        <v>0</v>
      </c>
      <c r="V26" s="15"/>
      <c r="W26" s="13">
        <f t="shared" si="8"/>
        <v>0</v>
      </c>
      <c r="X26" s="15" t="s">
        <v>59</v>
      </c>
    </row>
    <row r="27" spans="1:24" ht="12.75">
      <c r="A27" s="9">
        <v>21</v>
      </c>
      <c r="B27" s="10">
        <v>36</v>
      </c>
      <c r="C27" s="15" t="s">
        <v>81</v>
      </c>
      <c r="D27" s="15">
        <v>12</v>
      </c>
      <c r="E27" s="11" t="s">
        <v>25</v>
      </c>
      <c r="F27" s="16">
        <v>499</v>
      </c>
      <c r="G27" s="18" t="s">
        <v>19</v>
      </c>
      <c r="H27" s="12">
        <v>240</v>
      </c>
      <c r="I27" s="13">
        <f t="shared" si="0"/>
        <v>100</v>
      </c>
      <c r="J27" s="12">
        <v>300</v>
      </c>
      <c r="K27" s="13">
        <f t="shared" si="1"/>
        <v>100</v>
      </c>
      <c r="L27" s="12">
        <v>108</v>
      </c>
      <c r="M27" s="13">
        <f t="shared" si="2"/>
        <v>36</v>
      </c>
      <c r="N27" s="12">
        <v>0</v>
      </c>
      <c r="O27" s="13">
        <f t="shared" si="3"/>
        <v>0</v>
      </c>
      <c r="P27" s="12">
        <v>0</v>
      </c>
      <c r="Q27" s="13">
        <f t="shared" si="4"/>
        <v>0</v>
      </c>
      <c r="R27" s="12">
        <f t="shared" si="5"/>
        <v>648</v>
      </c>
      <c r="S27" s="14">
        <f t="shared" si="6"/>
        <v>236</v>
      </c>
      <c r="T27" s="15"/>
      <c r="U27" s="13">
        <f t="shared" si="7"/>
        <v>0</v>
      </c>
      <c r="V27" s="15"/>
      <c r="W27" s="13">
        <f t="shared" si="8"/>
        <v>0</v>
      </c>
      <c r="X27" s="15" t="s">
        <v>59</v>
      </c>
    </row>
    <row r="28" spans="1:24" ht="12.75">
      <c r="A28" s="9">
        <v>22</v>
      </c>
      <c r="B28" s="16">
        <v>64</v>
      </c>
      <c r="C28" s="15" t="s">
        <v>125</v>
      </c>
      <c r="D28" s="15">
        <v>24</v>
      </c>
      <c r="E28" s="15"/>
      <c r="F28" s="16">
        <v>1807</v>
      </c>
      <c r="G28" s="15" t="s">
        <v>120</v>
      </c>
      <c r="H28" s="12">
        <v>240</v>
      </c>
      <c r="I28" s="13">
        <f t="shared" si="0"/>
        <v>100</v>
      </c>
      <c r="J28" s="12">
        <v>255</v>
      </c>
      <c r="K28" s="13">
        <f t="shared" si="1"/>
        <v>85</v>
      </c>
      <c r="L28" s="12">
        <v>149</v>
      </c>
      <c r="M28" s="13">
        <f t="shared" si="2"/>
        <v>49.666666666666664</v>
      </c>
      <c r="N28" s="12">
        <v>0</v>
      </c>
      <c r="O28" s="13">
        <f t="shared" si="3"/>
        <v>0</v>
      </c>
      <c r="P28" s="12">
        <v>0</v>
      </c>
      <c r="Q28" s="13">
        <f t="shared" si="4"/>
        <v>0</v>
      </c>
      <c r="R28" s="12">
        <f t="shared" si="5"/>
        <v>644</v>
      </c>
      <c r="S28" s="14">
        <f t="shared" si="6"/>
        <v>234.66666666666666</v>
      </c>
      <c r="T28" s="15"/>
      <c r="U28" s="13">
        <f t="shared" si="7"/>
        <v>0</v>
      </c>
      <c r="V28" s="15"/>
      <c r="W28" s="13">
        <f t="shared" si="8"/>
        <v>0</v>
      </c>
      <c r="X28" s="15"/>
    </row>
    <row r="29" spans="1:24" ht="12.75">
      <c r="A29" s="9">
        <v>23</v>
      </c>
      <c r="B29" s="10">
        <v>31</v>
      </c>
      <c r="C29" s="17" t="s">
        <v>73</v>
      </c>
      <c r="D29" s="17">
        <v>10</v>
      </c>
      <c r="E29" s="11" t="s">
        <v>25</v>
      </c>
      <c r="F29" s="16">
        <v>80</v>
      </c>
      <c r="G29" s="18" t="s">
        <v>19</v>
      </c>
      <c r="H29" s="12">
        <v>237</v>
      </c>
      <c r="I29" s="13">
        <f t="shared" si="0"/>
        <v>98.75</v>
      </c>
      <c r="J29" s="12">
        <v>300</v>
      </c>
      <c r="K29" s="13">
        <f t="shared" si="1"/>
        <v>100</v>
      </c>
      <c r="L29" s="12">
        <v>107</v>
      </c>
      <c r="M29" s="13">
        <f t="shared" si="2"/>
        <v>35.666666666666664</v>
      </c>
      <c r="N29" s="12">
        <v>0</v>
      </c>
      <c r="O29" s="13">
        <f t="shared" si="3"/>
        <v>0</v>
      </c>
      <c r="P29" s="12">
        <v>0</v>
      </c>
      <c r="Q29" s="13">
        <f t="shared" si="4"/>
        <v>0</v>
      </c>
      <c r="R29" s="12">
        <f t="shared" si="5"/>
        <v>644</v>
      </c>
      <c r="S29" s="14">
        <f t="shared" si="6"/>
        <v>234.41666666666666</v>
      </c>
      <c r="T29" s="15"/>
      <c r="U29" s="13">
        <f t="shared" si="7"/>
        <v>0</v>
      </c>
      <c r="V29" s="15"/>
      <c r="W29" s="13">
        <f t="shared" si="8"/>
        <v>0</v>
      </c>
      <c r="X29" s="15" t="s">
        <v>51</v>
      </c>
    </row>
    <row r="30" spans="1:24" ht="12.75">
      <c r="A30" s="9">
        <v>24</v>
      </c>
      <c r="B30" s="10">
        <v>10</v>
      </c>
      <c r="C30" s="15" t="s">
        <v>42</v>
      </c>
      <c r="D30" s="11"/>
      <c r="E30" s="15" t="s">
        <v>25</v>
      </c>
      <c r="F30" s="16">
        <v>46607</v>
      </c>
      <c r="G30" s="16" t="s">
        <v>20</v>
      </c>
      <c r="H30" s="12">
        <v>240</v>
      </c>
      <c r="I30" s="13">
        <f t="shared" si="0"/>
        <v>100</v>
      </c>
      <c r="J30" s="12">
        <v>300</v>
      </c>
      <c r="K30" s="13">
        <f t="shared" si="1"/>
        <v>100</v>
      </c>
      <c r="L30" s="12">
        <v>102</v>
      </c>
      <c r="M30" s="13">
        <f t="shared" si="2"/>
        <v>34</v>
      </c>
      <c r="N30" s="12">
        <v>0</v>
      </c>
      <c r="O30" s="13">
        <f t="shared" si="3"/>
        <v>0</v>
      </c>
      <c r="P30" s="12">
        <v>0</v>
      </c>
      <c r="Q30" s="13">
        <f t="shared" si="4"/>
        <v>0</v>
      </c>
      <c r="R30" s="12">
        <f t="shared" si="5"/>
        <v>642</v>
      </c>
      <c r="S30" s="14">
        <f t="shared" si="6"/>
        <v>234</v>
      </c>
      <c r="T30" s="15"/>
      <c r="U30" s="13">
        <f t="shared" si="7"/>
        <v>0</v>
      </c>
      <c r="V30" s="15"/>
      <c r="W30" s="13">
        <f t="shared" si="8"/>
        <v>0</v>
      </c>
      <c r="X30" s="15" t="s">
        <v>64</v>
      </c>
    </row>
    <row r="31" spans="1:24" ht="12.75">
      <c r="A31" s="9">
        <v>24</v>
      </c>
      <c r="B31" s="10">
        <v>23</v>
      </c>
      <c r="C31" s="15" t="s">
        <v>62</v>
      </c>
      <c r="D31" s="15">
        <v>3</v>
      </c>
      <c r="E31" s="15"/>
      <c r="F31" s="16">
        <v>204</v>
      </c>
      <c r="G31" s="16" t="s">
        <v>50</v>
      </c>
      <c r="H31" s="12">
        <v>240</v>
      </c>
      <c r="I31" s="13">
        <f t="shared" si="0"/>
        <v>100</v>
      </c>
      <c r="J31" s="12">
        <v>300</v>
      </c>
      <c r="K31" s="13">
        <f t="shared" si="1"/>
        <v>100</v>
      </c>
      <c r="L31" s="12">
        <v>102</v>
      </c>
      <c r="M31" s="13">
        <f t="shared" si="2"/>
        <v>34</v>
      </c>
      <c r="N31" s="12">
        <v>0</v>
      </c>
      <c r="O31" s="13">
        <f t="shared" si="3"/>
        <v>0</v>
      </c>
      <c r="P31" s="12">
        <v>0</v>
      </c>
      <c r="Q31" s="13">
        <f t="shared" si="4"/>
        <v>0</v>
      </c>
      <c r="R31" s="12">
        <f t="shared" si="5"/>
        <v>642</v>
      </c>
      <c r="S31" s="14">
        <f t="shared" si="6"/>
        <v>234</v>
      </c>
      <c r="T31" s="15"/>
      <c r="U31" s="13">
        <f t="shared" si="7"/>
        <v>0</v>
      </c>
      <c r="V31" s="15"/>
      <c r="W31" s="13">
        <f t="shared" si="8"/>
        <v>0</v>
      </c>
      <c r="X31" s="15" t="s">
        <v>64</v>
      </c>
    </row>
    <row r="32" spans="1:24" ht="12.75">
      <c r="A32" s="9">
        <v>26</v>
      </c>
      <c r="B32" s="10">
        <v>24</v>
      </c>
      <c r="C32" s="15" t="s">
        <v>63</v>
      </c>
      <c r="D32" s="15">
        <v>7</v>
      </c>
      <c r="E32" s="15"/>
      <c r="F32" s="16">
        <v>1854</v>
      </c>
      <c r="G32" s="16" t="s">
        <v>50</v>
      </c>
      <c r="H32" s="12">
        <v>230</v>
      </c>
      <c r="I32" s="13">
        <f t="shared" si="0"/>
        <v>95.83333333333333</v>
      </c>
      <c r="J32" s="12">
        <v>300</v>
      </c>
      <c r="K32" s="13">
        <f t="shared" si="1"/>
        <v>100</v>
      </c>
      <c r="L32" s="12">
        <v>114</v>
      </c>
      <c r="M32" s="13">
        <f t="shared" si="2"/>
        <v>38</v>
      </c>
      <c r="N32" s="12">
        <v>0</v>
      </c>
      <c r="O32" s="13">
        <f t="shared" si="3"/>
        <v>0</v>
      </c>
      <c r="P32" s="12">
        <v>0</v>
      </c>
      <c r="Q32" s="13">
        <f t="shared" si="4"/>
        <v>0</v>
      </c>
      <c r="R32" s="12">
        <f t="shared" si="5"/>
        <v>644</v>
      </c>
      <c r="S32" s="14">
        <f t="shared" si="6"/>
        <v>233.83333333333331</v>
      </c>
      <c r="T32" s="15"/>
      <c r="U32" s="13">
        <f t="shared" si="7"/>
        <v>0</v>
      </c>
      <c r="V32" s="15"/>
      <c r="W32" s="13">
        <f t="shared" si="8"/>
        <v>0</v>
      </c>
      <c r="X32" s="15"/>
    </row>
    <row r="33" spans="1:24" ht="12.75">
      <c r="A33" s="9">
        <v>27</v>
      </c>
      <c r="B33" s="10">
        <v>21</v>
      </c>
      <c r="C33" s="15" t="s">
        <v>60</v>
      </c>
      <c r="D33" s="15">
        <v>6</v>
      </c>
      <c r="E33" s="15" t="s">
        <v>25</v>
      </c>
      <c r="F33" s="16">
        <v>3178</v>
      </c>
      <c r="G33" s="16" t="s">
        <v>50</v>
      </c>
      <c r="H33" s="12">
        <v>240</v>
      </c>
      <c r="I33" s="13">
        <f t="shared" si="0"/>
        <v>100</v>
      </c>
      <c r="J33" s="12">
        <v>300</v>
      </c>
      <c r="K33" s="13">
        <f t="shared" si="1"/>
        <v>100</v>
      </c>
      <c r="L33" s="12">
        <v>101</v>
      </c>
      <c r="M33" s="13">
        <f t="shared" si="2"/>
        <v>33.666666666666664</v>
      </c>
      <c r="N33" s="12">
        <v>0</v>
      </c>
      <c r="O33" s="13">
        <f t="shared" si="3"/>
        <v>0</v>
      </c>
      <c r="P33" s="12">
        <v>0</v>
      </c>
      <c r="Q33" s="13">
        <f t="shared" si="4"/>
        <v>0</v>
      </c>
      <c r="R33" s="12">
        <f t="shared" si="5"/>
        <v>641</v>
      </c>
      <c r="S33" s="14">
        <f t="shared" si="6"/>
        <v>233.66666666666666</v>
      </c>
      <c r="T33" s="15"/>
      <c r="U33" s="13">
        <f t="shared" si="7"/>
        <v>0</v>
      </c>
      <c r="V33" s="15"/>
      <c r="W33" s="13">
        <f t="shared" si="8"/>
        <v>0</v>
      </c>
      <c r="X33" s="15" t="s">
        <v>68</v>
      </c>
    </row>
    <row r="34" spans="1:24" ht="12.75">
      <c r="A34" s="9">
        <v>28</v>
      </c>
      <c r="B34" s="16">
        <v>72</v>
      </c>
      <c r="C34" s="15" t="s">
        <v>138</v>
      </c>
      <c r="D34" s="15"/>
      <c r="E34" s="15"/>
      <c r="F34" s="16"/>
      <c r="G34" s="15" t="s">
        <v>37</v>
      </c>
      <c r="H34" s="12">
        <v>240</v>
      </c>
      <c r="I34" s="13">
        <f t="shared" si="0"/>
        <v>100</v>
      </c>
      <c r="J34" s="12">
        <v>300</v>
      </c>
      <c r="K34" s="13">
        <f t="shared" si="1"/>
        <v>100</v>
      </c>
      <c r="L34" s="12">
        <v>99</v>
      </c>
      <c r="M34" s="13">
        <f t="shared" si="2"/>
        <v>33</v>
      </c>
      <c r="N34" s="12">
        <v>0</v>
      </c>
      <c r="O34" s="13">
        <f t="shared" si="3"/>
        <v>0</v>
      </c>
      <c r="P34" s="12">
        <v>0</v>
      </c>
      <c r="Q34" s="13">
        <f t="shared" si="4"/>
        <v>0</v>
      </c>
      <c r="R34" s="12">
        <f t="shared" si="5"/>
        <v>639</v>
      </c>
      <c r="S34" s="14">
        <f t="shared" si="6"/>
        <v>233</v>
      </c>
      <c r="T34" s="15"/>
      <c r="U34" s="13">
        <f t="shared" si="7"/>
        <v>0</v>
      </c>
      <c r="V34" s="15"/>
      <c r="W34" s="13">
        <f t="shared" si="8"/>
        <v>0</v>
      </c>
      <c r="X34" s="15" t="s">
        <v>68</v>
      </c>
    </row>
    <row r="35" spans="1:24" ht="12.75">
      <c r="A35" s="9">
        <v>29</v>
      </c>
      <c r="B35" s="10">
        <v>51</v>
      </c>
      <c r="C35" s="17" t="s">
        <v>103</v>
      </c>
      <c r="D35" s="11">
        <v>19</v>
      </c>
      <c r="E35" s="11"/>
      <c r="F35" s="18">
        <v>193</v>
      </c>
      <c r="G35" s="10" t="s">
        <v>17</v>
      </c>
      <c r="H35" s="12">
        <v>166</v>
      </c>
      <c r="I35" s="13">
        <f t="shared" si="0"/>
        <v>69.16666666666667</v>
      </c>
      <c r="J35" s="12">
        <v>300</v>
      </c>
      <c r="K35" s="13">
        <f t="shared" si="1"/>
        <v>100</v>
      </c>
      <c r="L35" s="12">
        <v>184</v>
      </c>
      <c r="M35" s="13">
        <f t="shared" si="2"/>
        <v>61.333333333333336</v>
      </c>
      <c r="N35" s="12">
        <v>0</v>
      </c>
      <c r="O35" s="13">
        <f t="shared" si="3"/>
        <v>0</v>
      </c>
      <c r="P35" s="12">
        <v>0</v>
      </c>
      <c r="Q35" s="13">
        <f t="shared" si="4"/>
        <v>0</v>
      </c>
      <c r="R35" s="12">
        <f t="shared" si="5"/>
        <v>650</v>
      </c>
      <c r="S35" s="14">
        <f t="shared" si="6"/>
        <v>230.50000000000003</v>
      </c>
      <c r="T35" s="15"/>
      <c r="U35" s="13">
        <f t="shared" si="7"/>
        <v>0</v>
      </c>
      <c r="V35" s="15"/>
      <c r="W35" s="13">
        <f t="shared" si="8"/>
        <v>0</v>
      </c>
      <c r="X35" s="15" t="s">
        <v>71</v>
      </c>
    </row>
    <row r="36" spans="1:24" ht="12.75">
      <c r="A36" s="9">
        <v>30</v>
      </c>
      <c r="B36" s="10">
        <v>26</v>
      </c>
      <c r="C36" s="15" t="s">
        <v>66</v>
      </c>
      <c r="D36" s="15"/>
      <c r="E36" s="15"/>
      <c r="F36" s="16">
        <v>1279</v>
      </c>
      <c r="G36" s="16" t="s">
        <v>50</v>
      </c>
      <c r="H36" s="12">
        <v>240</v>
      </c>
      <c r="I36" s="13">
        <f t="shared" si="0"/>
        <v>100</v>
      </c>
      <c r="J36" s="12">
        <v>285</v>
      </c>
      <c r="K36" s="13">
        <f t="shared" si="1"/>
        <v>95</v>
      </c>
      <c r="L36" s="12">
        <v>102</v>
      </c>
      <c r="M36" s="13">
        <f t="shared" si="2"/>
        <v>34</v>
      </c>
      <c r="N36" s="12">
        <v>0</v>
      </c>
      <c r="O36" s="13">
        <f t="shared" si="3"/>
        <v>0</v>
      </c>
      <c r="P36" s="12">
        <v>0</v>
      </c>
      <c r="Q36" s="13">
        <f t="shared" si="4"/>
        <v>0</v>
      </c>
      <c r="R36" s="12">
        <f t="shared" si="5"/>
        <v>627</v>
      </c>
      <c r="S36" s="14">
        <f t="shared" si="6"/>
        <v>229</v>
      </c>
      <c r="T36" s="15"/>
      <c r="U36" s="13">
        <f t="shared" si="7"/>
        <v>0</v>
      </c>
      <c r="V36" s="15"/>
      <c r="W36" s="13">
        <f t="shared" si="8"/>
        <v>0</v>
      </c>
      <c r="X36" s="15" t="s">
        <v>71</v>
      </c>
    </row>
    <row r="37" spans="1:24" ht="12.75">
      <c r="A37" s="9">
        <v>31</v>
      </c>
      <c r="B37" s="10">
        <v>1</v>
      </c>
      <c r="C37" s="15" t="s">
        <v>30</v>
      </c>
      <c r="D37" s="11">
        <v>1</v>
      </c>
      <c r="E37" s="15"/>
      <c r="F37" s="16">
        <v>10699</v>
      </c>
      <c r="G37" s="16" t="s">
        <v>31</v>
      </c>
      <c r="H37" s="12">
        <v>240</v>
      </c>
      <c r="I37" s="13">
        <f>H37*100/240</f>
        <v>100</v>
      </c>
      <c r="J37" s="12">
        <v>238</v>
      </c>
      <c r="K37" s="13">
        <f t="shared" si="1"/>
        <v>79.33333333333333</v>
      </c>
      <c r="L37" s="12">
        <v>148</v>
      </c>
      <c r="M37" s="13">
        <f t="shared" si="2"/>
        <v>49.333333333333336</v>
      </c>
      <c r="N37" s="12">
        <v>0</v>
      </c>
      <c r="O37" s="13">
        <f t="shared" si="3"/>
        <v>0</v>
      </c>
      <c r="P37" s="12">
        <v>0</v>
      </c>
      <c r="Q37" s="13">
        <f t="shared" si="4"/>
        <v>0</v>
      </c>
      <c r="R37" s="12">
        <f t="shared" si="5"/>
        <v>626</v>
      </c>
      <c r="S37" s="14">
        <f t="shared" si="6"/>
        <v>228.66666666666666</v>
      </c>
      <c r="T37" s="15"/>
      <c r="U37" s="13">
        <f t="shared" si="7"/>
        <v>0</v>
      </c>
      <c r="V37" s="15"/>
      <c r="W37" s="13">
        <f t="shared" si="8"/>
        <v>0</v>
      </c>
      <c r="X37" s="15" t="s">
        <v>74</v>
      </c>
    </row>
    <row r="38" spans="1:24" ht="12.75">
      <c r="A38" s="9">
        <v>32</v>
      </c>
      <c r="B38" s="16">
        <v>59</v>
      </c>
      <c r="C38" s="15" t="s">
        <v>116</v>
      </c>
      <c r="D38" s="15">
        <v>21</v>
      </c>
      <c r="E38" s="15"/>
      <c r="F38" s="16" t="s">
        <v>117</v>
      </c>
      <c r="G38" s="15" t="s">
        <v>48</v>
      </c>
      <c r="H38" s="12">
        <v>240</v>
      </c>
      <c r="I38" s="13">
        <f t="shared" si="0"/>
        <v>100</v>
      </c>
      <c r="J38" s="12">
        <v>300</v>
      </c>
      <c r="K38" s="13">
        <f t="shared" si="1"/>
        <v>100</v>
      </c>
      <c r="L38" s="12">
        <v>85</v>
      </c>
      <c r="M38" s="13">
        <f t="shared" si="2"/>
        <v>28.333333333333332</v>
      </c>
      <c r="N38" s="12">
        <v>0</v>
      </c>
      <c r="O38" s="13">
        <f t="shared" si="3"/>
        <v>0</v>
      </c>
      <c r="P38" s="12">
        <v>0</v>
      </c>
      <c r="Q38" s="13">
        <f t="shared" si="4"/>
        <v>0</v>
      </c>
      <c r="R38" s="12">
        <f t="shared" si="5"/>
        <v>625</v>
      </c>
      <c r="S38" s="14">
        <f t="shared" si="6"/>
        <v>228.33333333333334</v>
      </c>
      <c r="T38" s="15"/>
      <c r="U38" s="13">
        <f t="shared" si="7"/>
        <v>0</v>
      </c>
      <c r="V38" s="15"/>
      <c r="W38" s="13">
        <f t="shared" si="8"/>
        <v>0</v>
      </c>
      <c r="X38" s="15" t="s">
        <v>74</v>
      </c>
    </row>
    <row r="39" spans="1:24" ht="12.75">
      <c r="A39" s="9">
        <v>33</v>
      </c>
      <c r="B39" s="10">
        <v>8</v>
      </c>
      <c r="C39" s="15" t="s">
        <v>40</v>
      </c>
      <c r="D39" s="11"/>
      <c r="E39" s="15"/>
      <c r="F39" s="16">
        <v>4056</v>
      </c>
      <c r="G39" s="16" t="s">
        <v>20</v>
      </c>
      <c r="H39" s="12">
        <v>240</v>
      </c>
      <c r="I39" s="13">
        <f t="shared" si="0"/>
        <v>100</v>
      </c>
      <c r="J39" s="12">
        <v>300</v>
      </c>
      <c r="K39" s="13">
        <f t="shared" si="1"/>
        <v>100</v>
      </c>
      <c r="L39" s="12">
        <v>81</v>
      </c>
      <c r="M39" s="13">
        <f t="shared" si="2"/>
        <v>27</v>
      </c>
      <c r="N39" s="12">
        <v>0</v>
      </c>
      <c r="O39" s="13">
        <f t="shared" si="3"/>
        <v>0</v>
      </c>
      <c r="P39" s="12">
        <v>0</v>
      </c>
      <c r="Q39" s="13">
        <f t="shared" si="4"/>
        <v>0</v>
      </c>
      <c r="R39" s="12">
        <f aca="true" t="shared" si="9" ref="R39:R70">H39+J39+L39+N39+P39</f>
        <v>621</v>
      </c>
      <c r="S39" s="14">
        <f aca="true" t="shared" si="10" ref="S39:S70">I39+K39+M39+O39+Q39</f>
        <v>227</v>
      </c>
      <c r="T39" s="15"/>
      <c r="U39" s="13">
        <f t="shared" si="7"/>
        <v>0</v>
      </c>
      <c r="V39" s="15"/>
      <c r="W39" s="13">
        <f t="shared" si="8"/>
        <v>0</v>
      </c>
      <c r="X39" s="15" t="s">
        <v>77</v>
      </c>
    </row>
    <row r="40" spans="1:24" ht="12.75">
      <c r="A40" s="9">
        <v>34</v>
      </c>
      <c r="B40" s="10">
        <v>29</v>
      </c>
      <c r="C40" s="15" t="s">
        <v>70</v>
      </c>
      <c r="D40" s="15">
        <v>9</v>
      </c>
      <c r="E40" s="15" t="s">
        <v>25</v>
      </c>
      <c r="F40" s="16">
        <v>78</v>
      </c>
      <c r="G40" s="18" t="s">
        <v>19</v>
      </c>
      <c r="H40" s="12">
        <v>240</v>
      </c>
      <c r="I40" s="13">
        <f t="shared" si="0"/>
        <v>100</v>
      </c>
      <c r="J40" s="12">
        <v>297</v>
      </c>
      <c r="K40" s="13">
        <f aca="true" t="shared" si="11" ref="K40:K78">J40*100/300</f>
        <v>99</v>
      </c>
      <c r="L40" s="12">
        <v>78</v>
      </c>
      <c r="M40" s="13">
        <f aca="true" t="shared" si="12" ref="M40:M78">L40*100/300</f>
        <v>26</v>
      </c>
      <c r="N40" s="12">
        <v>0</v>
      </c>
      <c r="O40" s="13">
        <f aca="true" t="shared" si="13" ref="O40:O78">N40*100/300</f>
        <v>0</v>
      </c>
      <c r="P40" s="12">
        <v>0</v>
      </c>
      <c r="Q40" s="13">
        <f aca="true" t="shared" si="14" ref="Q40:Q78">P40*100/300</f>
        <v>0</v>
      </c>
      <c r="R40" s="12">
        <f t="shared" si="9"/>
        <v>615</v>
      </c>
      <c r="S40" s="14">
        <f t="shared" si="10"/>
        <v>225</v>
      </c>
      <c r="T40" s="15"/>
      <c r="U40" s="13">
        <f t="shared" si="7"/>
        <v>0</v>
      </c>
      <c r="V40" s="15"/>
      <c r="W40" s="13">
        <f t="shared" si="8"/>
        <v>0</v>
      </c>
      <c r="X40" s="15" t="s">
        <v>77</v>
      </c>
    </row>
    <row r="41" spans="1:24" ht="12.75">
      <c r="A41" s="9">
        <v>35</v>
      </c>
      <c r="B41" s="10">
        <v>16</v>
      </c>
      <c r="C41" s="15" t="s">
        <v>52</v>
      </c>
      <c r="D41" s="15">
        <v>4</v>
      </c>
      <c r="E41" s="15"/>
      <c r="F41" s="16">
        <v>94350</v>
      </c>
      <c r="G41" s="16" t="s">
        <v>16</v>
      </c>
      <c r="H41" s="12">
        <v>240</v>
      </c>
      <c r="I41" s="13">
        <f t="shared" si="0"/>
        <v>100</v>
      </c>
      <c r="J41" s="12">
        <v>276</v>
      </c>
      <c r="K41" s="13">
        <f t="shared" si="1"/>
        <v>92</v>
      </c>
      <c r="L41" s="12">
        <v>90</v>
      </c>
      <c r="M41" s="13">
        <f t="shared" si="2"/>
        <v>30</v>
      </c>
      <c r="N41" s="12">
        <v>0</v>
      </c>
      <c r="O41" s="13">
        <f t="shared" si="3"/>
        <v>0</v>
      </c>
      <c r="P41" s="12">
        <v>0</v>
      </c>
      <c r="Q41" s="13">
        <f t="shared" si="4"/>
        <v>0</v>
      </c>
      <c r="R41" s="12">
        <f t="shared" si="9"/>
        <v>606</v>
      </c>
      <c r="S41" s="14">
        <f t="shared" si="10"/>
        <v>222</v>
      </c>
      <c r="T41" s="15"/>
      <c r="U41" s="13">
        <f t="shared" si="7"/>
        <v>0</v>
      </c>
      <c r="V41" s="15"/>
      <c r="W41" s="13"/>
      <c r="X41" s="15" t="s">
        <v>80</v>
      </c>
    </row>
    <row r="42" spans="1:24" ht="12.75">
      <c r="A42" s="9">
        <v>36</v>
      </c>
      <c r="B42" s="16">
        <v>71</v>
      </c>
      <c r="C42" s="15" t="s">
        <v>137</v>
      </c>
      <c r="D42" s="15"/>
      <c r="E42" s="15" t="s">
        <v>25</v>
      </c>
      <c r="F42" s="16"/>
      <c r="G42" s="15" t="s">
        <v>120</v>
      </c>
      <c r="H42" s="12">
        <v>240</v>
      </c>
      <c r="I42" s="13">
        <f t="shared" si="0"/>
        <v>100</v>
      </c>
      <c r="J42" s="12">
        <v>241</v>
      </c>
      <c r="K42" s="13">
        <f t="shared" si="11"/>
        <v>80.33333333333333</v>
      </c>
      <c r="L42" s="12">
        <v>123</v>
      </c>
      <c r="M42" s="13">
        <f t="shared" si="12"/>
        <v>41</v>
      </c>
      <c r="N42" s="12">
        <v>0</v>
      </c>
      <c r="O42" s="13">
        <f t="shared" si="13"/>
        <v>0</v>
      </c>
      <c r="P42" s="12">
        <v>0</v>
      </c>
      <c r="Q42" s="13">
        <f t="shared" si="14"/>
        <v>0</v>
      </c>
      <c r="R42" s="12">
        <f t="shared" si="9"/>
        <v>604</v>
      </c>
      <c r="S42" s="14">
        <f t="shared" si="10"/>
        <v>221.33333333333331</v>
      </c>
      <c r="T42" s="15"/>
      <c r="U42" s="13">
        <f t="shared" si="7"/>
        <v>0</v>
      </c>
      <c r="V42" s="15"/>
      <c r="W42" s="13"/>
      <c r="X42" s="15" t="s">
        <v>80</v>
      </c>
    </row>
    <row r="43" spans="1:24" ht="12.75">
      <c r="A43" s="9">
        <v>37</v>
      </c>
      <c r="B43" s="10">
        <v>39</v>
      </c>
      <c r="C43" s="11" t="s">
        <v>84</v>
      </c>
      <c r="D43" s="11"/>
      <c r="E43" s="11"/>
      <c r="F43" s="10">
        <v>262</v>
      </c>
      <c r="G43" s="18" t="s">
        <v>50</v>
      </c>
      <c r="H43" s="12">
        <v>240</v>
      </c>
      <c r="I43" s="13">
        <f t="shared" si="0"/>
        <v>100</v>
      </c>
      <c r="J43" s="12">
        <v>277</v>
      </c>
      <c r="K43" s="13">
        <f t="shared" si="11"/>
        <v>92.33333333333333</v>
      </c>
      <c r="L43" s="12">
        <v>86</v>
      </c>
      <c r="M43" s="13">
        <f t="shared" si="12"/>
        <v>28.666666666666668</v>
      </c>
      <c r="N43" s="12">
        <v>0</v>
      </c>
      <c r="O43" s="13">
        <f t="shared" si="13"/>
        <v>0</v>
      </c>
      <c r="P43" s="12">
        <v>0</v>
      </c>
      <c r="Q43" s="13">
        <f t="shared" si="14"/>
        <v>0</v>
      </c>
      <c r="R43" s="12">
        <f t="shared" si="9"/>
        <v>603</v>
      </c>
      <c r="S43" s="14">
        <f t="shared" si="10"/>
        <v>220.99999999999997</v>
      </c>
      <c r="T43" s="15"/>
      <c r="U43" s="13">
        <f t="shared" si="7"/>
        <v>0</v>
      </c>
      <c r="V43" s="15"/>
      <c r="W43" s="13"/>
      <c r="X43" s="15" t="s">
        <v>83</v>
      </c>
    </row>
    <row r="44" spans="1:24" ht="12.75">
      <c r="A44" s="9">
        <v>37</v>
      </c>
      <c r="B44" s="16">
        <v>60</v>
      </c>
      <c r="C44" s="15" t="s">
        <v>118</v>
      </c>
      <c r="D44" s="15">
        <v>22</v>
      </c>
      <c r="E44" s="15"/>
      <c r="F44" s="16">
        <v>5201</v>
      </c>
      <c r="G44" s="15" t="s">
        <v>120</v>
      </c>
      <c r="H44" s="12">
        <v>240</v>
      </c>
      <c r="I44" s="13">
        <f t="shared" si="0"/>
        <v>100</v>
      </c>
      <c r="J44" s="12">
        <v>300</v>
      </c>
      <c r="K44" s="13">
        <f t="shared" si="11"/>
        <v>100</v>
      </c>
      <c r="L44" s="12">
        <v>63</v>
      </c>
      <c r="M44" s="13">
        <f t="shared" si="12"/>
        <v>21</v>
      </c>
      <c r="N44" s="12">
        <v>0</v>
      </c>
      <c r="O44" s="13">
        <f t="shared" si="13"/>
        <v>0</v>
      </c>
      <c r="P44" s="12">
        <v>0</v>
      </c>
      <c r="Q44" s="13">
        <f t="shared" si="14"/>
        <v>0</v>
      </c>
      <c r="R44" s="12">
        <f t="shared" si="9"/>
        <v>603</v>
      </c>
      <c r="S44" s="14">
        <f t="shared" si="10"/>
        <v>221</v>
      </c>
      <c r="T44" s="15"/>
      <c r="U44" s="13">
        <f t="shared" si="7"/>
        <v>0</v>
      </c>
      <c r="V44" s="15"/>
      <c r="W44" s="13"/>
      <c r="X44" s="15" t="s">
        <v>83</v>
      </c>
    </row>
    <row r="45" spans="1:24" ht="12.75">
      <c r="A45" s="9">
        <v>39</v>
      </c>
      <c r="B45" s="10">
        <v>35</v>
      </c>
      <c r="C45" s="11" t="s">
        <v>79</v>
      </c>
      <c r="D45" s="11">
        <v>12</v>
      </c>
      <c r="E45" s="11"/>
      <c r="F45" s="10">
        <v>815</v>
      </c>
      <c r="G45" s="18" t="s">
        <v>19</v>
      </c>
      <c r="H45" s="12">
        <v>240</v>
      </c>
      <c r="I45" s="13">
        <f t="shared" si="0"/>
        <v>100</v>
      </c>
      <c r="J45" s="12">
        <v>300</v>
      </c>
      <c r="K45" s="13">
        <f>J45*100/300</f>
        <v>100</v>
      </c>
      <c r="L45" s="12">
        <v>62</v>
      </c>
      <c r="M45" s="13">
        <f>L45*100/300</f>
        <v>20.666666666666668</v>
      </c>
      <c r="N45" s="12">
        <v>0</v>
      </c>
      <c r="O45" s="13">
        <f>N45*100/300</f>
        <v>0</v>
      </c>
      <c r="P45" s="12">
        <v>0</v>
      </c>
      <c r="Q45" s="13">
        <f>P45*100/300</f>
        <v>0</v>
      </c>
      <c r="R45" s="12">
        <f t="shared" si="9"/>
        <v>602</v>
      </c>
      <c r="S45" s="14">
        <f t="shared" si="10"/>
        <v>220.66666666666666</v>
      </c>
      <c r="T45" s="15"/>
      <c r="U45" s="13">
        <f t="shared" si="7"/>
        <v>0</v>
      </c>
      <c r="V45" s="15"/>
      <c r="W45" s="13"/>
      <c r="X45" s="15"/>
    </row>
    <row r="46" spans="1:24" ht="12.75">
      <c r="A46" s="9">
        <v>40</v>
      </c>
      <c r="B46" s="10">
        <v>37</v>
      </c>
      <c r="C46" s="11" t="s">
        <v>82</v>
      </c>
      <c r="D46" s="11">
        <v>13</v>
      </c>
      <c r="E46" s="11"/>
      <c r="F46" s="10">
        <v>32</v>
      </c>
      <c r="G46" s="18" t="s">
        <v>19</v>
      </c>
      <c r="H46" s="12">
        <v>240</v>
      </c>
      <c r="I46" s="13">
        <f t="shared" si="0"/>
        <v>100</v>
      </c>
      <c r="J46" s="12">
        <v>300</v>
      </c>
      <c r="K46" s="13">
        <f t="shared" si="11"/>
        <v>100</v>
      </c>
      <c r="L46" s="12">
        <v>58</v>
      </c>
      <c r="M46" s="13">
        <f t="shared" si="12"/>
        <v>19.333333333333332</v>
      </c>
      <c r="N46" s="12">
        <v>0</v>
      </c>
      <c r="O46" s="13">
        <f t="shared" si="13"/>
        <v>0</v>
      </c>
      <c r="P46" s="12">
        <v>0</v>
      </c>
      <c r="Q46" s="13">
        <f t="shared" si="14"/>
        <v>0</v>
      </c>
      <c r="R46" s="12">
        <f t="shared" si="9"/>
        <v>598</v>
      </c>
      <c r="S46" s="14">
        <f t="shared" si="10"/>
        <v>219.33333333333334</v>
      </c>
      <c r="T46" s="15"/>
      <c r="U46" s="13">
        <f t="shared" si="7"/>
        <v>0</v>
      </c>
      <c r="V46" s="15"/>
      <c r="W46" s="13"/>
      <c r="X46" s="15" t="s">
        <v>86</v>
      </c>
    </row>
    <row r="47" spans="1:24" ht="12.75">
      <c r="A47" s="9">
        <v>41</v>
      </c>
      <c r="B47" s="10">
        <v>43</v>
      </c>
      <c r="C47" s="11" t="s">
        <v>91</v>
      </c>
      <c r="D47" s="11">
        <v>17</v>
      </c>
      <c r="E47" s="11"/>
      <c r="F47" s="10">
        <v>16</v>
      </c>
      <c r="G47" s="10" t="s">
        <v>89</v>
      </c>
      <c r="H47" s="12">
        <v>234</v>
      </c>
      <c r="I47" s="13">
        <f t="shared" si="0"/>
        <v>97.5</v>
      </c>
      <c r="J47" s="12">
        <v>300</v>
      </c>
      <c r="K47" s="13">
        <f t="shared" si="11"/>
        <v>100</v>
      </c>
      <c r="L47" s="12">
        <v>60</v>
      </c>
      <c r="M47" s="13">
        <f t="shared" si="12"/>
        <v>20</v>
      </c>
      <c r="N47" s="12">
        <v>0</v>
      </c>
      <c r="O47" s="13">
        <f t="shared" si="13"/>
        <v>0</v>
      </c>
      <c r="P47" s="12">
        <v>0</v>
      </c>
      <c r="Q47" s="13">
        <f t="shared" si="14"/>
        <v>0</v>
      </c>
      <c r="R47" s="12">
        <f t="shared" si="9"/>
        <v>594</v>
      </c>
      <c r="S47" s="14">
        <f t="shared" si="10"/>
        <v>217.5</v>
      </c>
      <c r="T47" s="15"/>
      <c r="U47" s="13">
        <f t="shared" si="7"/>
        <v>0</v>
      </c>
      <c r="V47" s="15"/>
      <c r="W47" s="13"/>
      <c r="X47" s="15" t="s">
        <v>86</v>
      </c>
    </row>
    <row r="48" spans="1:24" ht="12.75">
      <c r="A48" s="9">
        <v>42</v>
      </c>
      <c r="B48" s="16">
        <v>68</v>
      </c>
      <c r="C48" s="15" t="s">
        <v>131</v>
      </c>
      <c r="D48" s="15">
        <v>26</v>
      </c>
      <c r="E48" s="15"/>
      <c r="F48" s="16">
        <v>991</v>
      </c>
      <c r="G48" s="15" t="s">
        <v>120</v>
      </c>
      <c r="H48" s="12">
        <v>186</v>
      </c>
      <c r="I48" s="13">
        <f t="shared" si="0"/>
        <v>77.5</v>
      </c>
      <c r="J48" s="12">
        <v>300</v>
      </c>
      <c r="K48" s="13">
        <f t="shared" si="11"/>
        <v>100</v>
      </c>
      <c r="L48" s="12">
        <v>111</v>
      </c>
      <c r="M48" s="13">
        <f t="shared" si="12"/>
        <v>37</v>
      </c>
      <c r="N48" s="12">
        <v>0</v>
      </c>
      <c r="O48" s="13">
        <f t="shared" si="13"/>
        <v>0</v>
      </c>
      <c r="P48" s="12">
        <v>0</v>
      </c>
      <c r="Q48" s="13">
        <f t="shared" si="14"/>
        <v>0</v>
      </c>
      <c r="R48" s="12">
        <f t="shared" si="9"/>
        <v>597</v>
      </c>
      <c r="S48" s="14">
        <f t="shared" si="10"/>
        <v>214.5</v>
      </c>
      <c r="T48" s="15"/>
      <c r="U48" s="13">
        <f t="shared" si="7"/>
        <v>0</v>
      </c>
      <c r="V48" s="15"/>
      <c r="W48" s="13"/>
      <c r="X48" s="15" t="s">
        <v>90</v>
      </c>
    </row>
    <row r="49" spans="1:24" ht="12.75">
      <c r="A49" s="9">
        <v>43</v>
      </c>
      <c r="B49" s="10">
        <v>20</v>
      </c>
      <c r="C49" s="15" t="s">
        <v>58</v>
      </c>
      <c r="D49" s="15">
        <v>6</v>
      </c>
      <c r="E49" s="15" t="s">
        <v>25</v>
      </c>
      <c r="F49" s="16">
        <v>3900</v>
      </c>
      <c r="G49" s="16" t="s">
        <v>50</v>
      </c>
      <c r="H49" s="12">
        <v>223</v>
      </c>
      <c r="I49" s="13">
        <f t="shared" si="0"/>
        <v>92.91666666666667</v>
      </c>
      <c r="J49" s="12">
        <v>284</v>
      </c>
      <c r="K49" s="13">
        <f t="shared" si="11"/>
        <v>94.66666666666667</v>
      </c>
      <c r="L49" s="12">
        <v>73</v>
      </c>
      <c r="M49" s="13">
        <f t="shared" si="12"/>
        <v>24.333333333333332</v>
      </c>
      <c r="N49" s="12">
        <v>0</v>
      </c>
      <c r="O49" s="13">
        <f t="shared" si="13"/>
        <v>0</v>
      </c>
      <c r="P49" s="12">
        <v>0</v>
      </c>
      <c r="Q49" s="13">
        <f t="shared" si="14"/>
        <v>0</v>
      </c>
      <c r="R49" s="12">
        <f t="shared" si="9"/>
        <v>580</v>
      </c>
      <c r="S49" s="14">
        <f t="shared" si="10"/>
        <v>211.91666666666669</v>
      </c>
      <c r="T49" s="15"/>
      <c r="U49" s="13">
        <f t="shared" si="7"/>
        <v>0</v>
      </c>
      <c r="V49" s="15"/>
      <c r="W49" s="13"/>
      <c r="X49" s="15" t="s">
        <v>92</v>
      </c>
    </row>
    <row r="50" spans="1:24" ht="12.75">
      <c r="A50" s="9">
        <v>44</v>
      </c>
      <c r="B50" s="16">
        <v>63</v>
      </c>
      <c r="C50" s="15" t="s">
        <v>124</v>
      </c>
      <c r="D50" s="15">
        <v>23</v>
      </c>
      <c r="E50" s="15"/>
      <c r="F50" s="16">
        <v>1803</v>
      </c>
      <c r="G50" s="15" t="s">
        <v>120</v>
      </c>
      <c r="H50" s="12">
        <v>240</v>
      </c>
      <c r="I50" s="13">
        <f t="shared" si="0"/>
        <v>100</v>
      </c>
      <c r="J50" s="12">
        <v>300</v>
      </c>
      <c r="K50" s="13">
        <f t="shared" si="11"/>
        <v>100</v>
      </c>
      <c r="L50" s="12">
        <v>32</v>
      </c>
      <c r="M50" s="13">
        <f t="shared" si="12"/>
        <v>10.666666666666666</v>
      </c>
      <c r="N50" s="12">
        <v>0</v>
      </c>
      <c r="O50" s="13">
        <f t="shared" si="13"/>
        <v>0</v>
      </c>
      <c r="P50" s="12">
        <v>0</v>
      </c>
      <c r="Q50" s="13">
        <f t="shared" si="14"/>
        <v>0</v>
      </c>
      <c r="R50" s="12">
        <f t="shared" si="9"/>
        <v>572</v>
      </c>
      <c r="S50" s="14">
        <f t="shared" si="10"/>
        <v>210.66666666666666</v>
      </c>
      <c r="T50" s="15"/>
      <c r="U50" s="13">
        <f t="shared" si="7"/>
        <v>0</v>
      </c>
      <c r="V50" s="15"/>
      <c r="W50" s="13"/>
      <c r="X50" s="15" t="s">
        <v>95</v>
      </c>
    </row>
    <row r="51" spans="1:24" ht="12.75">
      <c r="A51" s="9">
        <v>45</v>
      </c>
      <c r="B51" s="10">
        <v>12</v>
      </c>
      <c r="C51" s="15" t="s">
        <v>44</v>
      </c>
      <c r="D51" s="11"/>
      <c r="E51" s="15"/>
      <c r="F51" s="16">
        <v>5202</v>
      </c>
      <c r="G51" s="16" t="s">
        <v>20</v>
      </c>
      <c r="H51" s="12">
        <v>237</v>
      </c>
      <c r="I51" s="13">
        <f t="shared" si="0"/>
        <v>98.75</v>
      </c>
      <c r="J51" s="12">
        <v>300</v>
      </c>
      <c r="K51" s="13">
        <f t="shared" si="11"/>
        <v>100</v>
      </c>
      <c r="L51" s="12">
        <v>34</v>
      </c>
      <c r="M51" s="13">
        <f t="shared" si="12"/>
        <v>11.333333333333334</v>
      </c>
      <c r="N51" s="12">
        <v>0</v>
      </c>
      <c r="O51" s="13">
        <f t="shared" si="13"/>
        <v>0</v>
      </c>
      <c r="P51" s="12">
        <v>0</v>
      </c>
      <c r="Q51" s="13">
        <f t="shared" si="14"/>
        <v>0</v>
      </c>
      <c r="R51" s="12">
        <f t="shared" si="9"/>
        <v>571</v>
      </c>
      <c r="S51" s="14">
        <f t="shared" si="10"/>
        <v>210.08333333333334</v>
      </c>
      <c r="T51" s="15"/>
      <c r="U51" s="13">
        <f t="shared" si="7"/>
        <v>0</v>
      </c>
      <c r="V51" s="15"/>
      <c r="W51" s="13"/>
      <c r="X51" s="15" t="s">
        <v>95</v>
      </c>
    </row>
    <row r="52" spans="1:24" ht="12.75">
      <c r="A52" s="9">
        <v>46</v>
      </c>
      <c r="B52" s="16">
        <v>58</v>
      </c>
      <c r="C52" s="15" t="s">
        <v>113</v>
      </c>
      <c r="D52" s="15">
        <v>27</v>
      </c>
      <c r="E52" s="15"/>
      <c r="F52" s="16" t="s">
        <v>114</v>
      </c>
      <c r="G52" s="15" t="s">
        <v>48</v>
      </c>
      <c r="H52" s="12">
        <v>200</v>
      </c>
      <c r="I52" s="13">
        <f t="shared" si="0"/>
        <v>83.33333333333333</v>
      </c>
      <c r="J52" s="12">
        <v>300</v>
      </c>
      <c r="K52" s="13">
        <f t="shared" si="11"/>
        <v>100</v>
      </c>
      <c r="L52" s="12">
        <v>80</v>
      </c>
      <c r="M52" s="13">
        <f t="shared" si="12"/>
        <v>26.666666666666668</v>
      </c>
      <c r="N52" s="12">
        <v>0</v>
      </c>
      <c r="O52" s="13">
        <f t="shared" si="13"/>
        <v>0</v>
      </c>
      <c r="P52" s="12">
        <v>0</v>
      </c>
      <c r="Q52" s="13">
        <f t="shared" si="14"/>
        <v>0</v>
      </c>
      <c r="R52" s="12">
        <f t="shared" si="9"/>
        <v>580</v>
      </c>
      <c r="S52" s="14">
        <f t="shared" si="10"/>
        <v>209.99999999999997</v>
      </c>
      <c r="T52" s="15"/>
      <c r="U52" s="13">
        <f t="shared" si="7"/>
        <v>0</v>
      </c>
      <c r="V52" s="15"/>
      <c r="W52" s="13"/>
      <c r="X52" s="15" t="s">
        <v>90</v>
      </c>
    </row>
    <row r="53" spans="1:24" ht="12.75">
      <c r="A53" s="9">
        <v>47</v>
      </c>
      <c r="B53" s="10">
        <v>18</v>
      </c>
      <c r="C53" s="15" t="s">
        <v>56</v>
      </c>
      <c r="D53" s="15">
        <v>5</v>
      </c>
      <c r="E53" s="15"/>
      <c r="F53" s="16">
        <v>33673</v>
      </c>
      <c r="G53" s="16" t="s">
        <v>16</v>
      </c>
      <c r="H53" s="12">
        <v>240</v>
      </c>
      <c r="I53" s="13">
        <f t="shared" si="0"/>
        <v>100</v>
      </c>
      <c r="J53" s="12">
        <v>300</v>
      </c>
      <c r="K53" s="13">
        <f t="shared" si="11"/>
        <v>100</v>
      </c>
      <c r="L53" s="12">
        <v>27</v>
      </c>
      <c r="M53" s="13">
        <f t="shared" si="12"/>
        <v>9</v>
      </c>
      <c r="N53" s="12">
        <v>0</v>
      </c>
      <c r="O53" s="13">
        <f t="shared" si="13"/>
        <v>0</v>
      </c>
      <c r="P53" s="12">
        <v>0</v>
      </c>
      <c r="Q53" s="13">
        <f t="shared" si="14"/>
        <v>0</v>
      </c>
      <c r="R53" s="12">
        <f t="shared" si="9"/>
        <v>567</v>
      </c>
      <c r="S53" s="14">
        <f t="shared" si="10"/>
        <v>209</v>
      </c>
      <c r="T53" s="15"/>
      <c r="U53" s="13">
        <f t="shared" si="7"/>
        <v>0</v>
      </c>
      <c r="V53" s="15"/>
      <c r="W53" s="13"/>
      <c r="X53" s="15" t="s">
        <v>92</v>
      </c>
    </row>
    <row r="54" spans="1:24" ht="12.75">
      <c r="A54" s="9">
        <v>48</v>
      </c>
      <c r="B54" s="10">
        <v>17</v>
      </c>
      <c r="C54" s="15" t="s">
        <v>54</v>
      </c>
      <c r="D54" s="15">
        <v>5</v>
      </c>
      <c r="E54" s="15"/>
      <c r="F54" s="16">
        <v>18326</v>
      </c>
      <c r="G54" s="16" t="s">
        <v>16</v>
      </c>
      <c r="H54" s="12">
        <v>240</v>
      </c>
      <c r="I54" s="13">
        <f t="shared" si="0"/>
        <v>100</v>
      </c>
      <c r="J54" s="12">
        <v>300</v>
      </c>
      <c r="K54" s="13">
        <f t="shared" si="11"/>
        <v>100</v>
      </c>
      <c r="L54" s="12">
        <v>26</v>
      </c>
      <c r="M54" s="13">
        <f t="shared" si="12"/>
        <v>8.666666666666666</v>
      </c>
      <c r="N54" s="12">
        <v>0</v>
      </c>
      <c r="O54" s="13">
        <f t="shared" si="13"/>
        <v>0</v>
      </c>
      <c r="P54" s="12">
        <v>0</v>
      </c>
      <c r="Q54" s="13">
        <f t="shared" si="14"/>
        <v>0</v>
      </c>
      <c r="R54" s="12">
        <f t="shared" si="9"/>
        <v>566</v>
      </c>
      <c r="S54" s="14">
        <f t="shared" si="10"/>
        <v>208.66666666666666</v>
      </c>
      <c r="T54" s="15"/>
      <c r="U54" s="13">
        <f t="shared" si="7"/>
        <v>0</v>
      </c>
      <c r="V54" s="15"/>
      <c r="W54" s="13"/>
      <c r="X54" s="15" t="s">
        <v>99</v>
      </c>
    </row>
    <row r="55" spans="1:24" ht="12.75">
      <c r="A55" s="9">
        <v>49</v>
      </c>
      <c r="B55" s="10">
        <v>48</v>
      </c>
      <c r="C55" s="11" t="s">
        <v>98</v>
      </c>
      <c r="D55" s="11">
        <v>18</v>
      </c>
      <c r="E55" s="11"/>
      <c r="F55" s="10">
        <v>300</v>
      </c>
      <c r="G55" s="10" t="s">
        <v>17</v>
      </c>
      <c r="H55" s="12">
        <v>240</v>
      </c>
      <c r="I55" s="13">
        <f t="shared" si="0"/>
        <v>100</v>
      </c>
      <c r="J55" s="12">
        <v>300</v>
      </c>
      <c r="K55" s="13">
        <f t="shared" si="11"/>
        <v>100</v>
      </c>
      <c r="L55" s="12">
        <v>25</v>
      </c>
      <c r="M55" s="13">
        <f t="shared" si="12"/>
        <v>8.333333333333334</v>
      </c>
      <c r="N55" s="12">
        <v>0</v>
      </c>
      <c r="O55" s="13">
        <f t="shared" si="13"/>
        <v>0</v>
      </c>
      <c r="P55" s="12">
        <v>0</v>
      </c>
      <c r="Q55" s="13">
        <f t="shared" si="14"/>
        <v>0</v>
      </c>
      <c r="R55" s="12">
        <f t="shared" si="9"/>
        <v>565</v>
      </c>
      <c r="S55" s="14">
        <f t="shared" si="10"/>
        <v>208.33333333333334</v>
      </c>
      <c r="T55" s="15"/>
      <c r="U55" s="13">
        <f t="shared" si="7"/>
        <v>0</v>
      </c>
      <c r="V55" s="15"/>
      <c r="W55" s="13"/>
      <c r="X55" s="15" t="s">
        <v>99</v>
      </c>
    </row>
    <row r="56" spans="1:24" ht="12.75">
      <c r="A56" s="9">
        <v>50</v>
      </c>
      <c r="B56" s="16">
        <v>66</v>
      </c>
      <c r="C56" s="15" t="s">
        <v>128</v>
      </c>
      <c r="D56" s="15">
        <v>25</v>
      </c>
      <c r="E56" s="15" t="s">
        <v>25</v>
      </c>
      <c r="F56" s="16"/>
      <c r="G56" s="15" t="s">
        <v>120</v>
      </c>
      <c r="H56" s="12">
        <v>240</v>
      </c>
      <c r="I56" s="13">
        <f t="shared" si="0"/>
        <v>100</v>
      </c>
      <c r="J56" s="12">
        <v>300</v>
      </c>
      <c r="K56" s="13">
        <f t="shared" si="11"/>
        <v>100</v>
      </c>
      <c r="L56" s="12">
        <v>24</v>
      </c>
      <c r="M56" s="13">
        <f t="shared" si="12"/>
        <v>8</v>
      </c>
      <c r="N56" s="12">
        <v>0</v>
      </c>
      <c r="O56" s="13">
        <f t="shared" si="13"/>
        <v>0</v>
      </c>
      <c r="P56" s="12">
        <v>0</v>
      </c>
      <c r="Q56" s="13">
        <f t="shared" si="14"/>
        <v>0</v>
      </c>
      <c r="R56" s="12">
        <f t="shared" si="9"/>
        <v>564</v>
      </c>
      <c r="S56" s="14">
        <f t="shared" si="10"/>
        <v>208</v>
      </c>
      <c r="T56" s="15"/>
      <c r="U56" s="13">
        <f t="shared" si="7"/>
        <v>0</v>
      </c>
      <c r="V56" s="15"/>
      <c r="W56" s="13"/>
      <c r="X56" s="15" t="s">
        <v>102</v>
      </c>
    </row>
    <row r="57" spans="1:24" ht="12.75">
      <c r="A57" s="9">
        <v>51</v>
      </c>
      <c r="B57" s="10">
        <v>11</v>
      </c>
      <c r="C57" s="15" t="s">
        <v>43</v>
      </c>
      <c r="D57" s="11"/>
      <c r="E57" s="15"/>
      <c r="F57" s="16">
        <v>5205</v>
      </c>
      <c r="G57" s="16" t="s">
        <v>20</v>
      </c>
      <c r="H57" s="12">
        <v>240</v>
      </c>
      <c r="I57" s="13">
        <f t="shared" si="0"/>
        <v>100</v>
      </c>
      <c r="J57" s="12">
        <v>256</v>
      </c>
      <c r="K57" s="13">
        <f t="shared" si="11"/>
        <v>85.33333333333333</v>
      </c>
      <c r="L57" s="12">
        <v>65</v>
      </c>
      <c r="M57" s="13">
        <f t="shared" si="12"/>
        <v>21.666666666666668</v>
      </c>
      <c r="N57" s="12">
        <v>0</v>
      </c>
      <c r="O57" s="13">
        <f t="shared" si="13"/>
        <v>0</v>
      </c>
      <c r="P57" s="12">
        <v>0</v>
      </c>
      <c r="Q57" s="13">
        <f t="shared" si="14"/>
        <v>0</v>
      </c>
      <c r="R57" s="12">
        <f t="shared" si="9"/>
        <v>561</v>
      </c>
      <c r="S57" s="14">
        <f t="shared" si="10"/>
        <v>206.99999999999997</v>
      </c>
      <c r="T57" s="15"/>
      <c r="U57" s="13">
        <f t="shared" si="7"/>
        <v>0</v>
      </c>
      <c r="V57" s="15"/>
      <c r="W57" s="13"/>
      <c r="X57" s="15" t="s">
        <v>102</v>
      </c>
    </row>
    <row r="58" spans="1:24" ht="12.75">
      <c r="A58" s="9">
        <v>51</v>
      </c>
      <c r="B58" s="10">
        <v>46</v>
      </c>
      <c r="C58" s="11" t="s">
        <v>96</v>
      </c>
      <c r="D58" s="11">
        <v>15</v>
      </c>
      <c r="E58" s="11"/>
      <c r="F58" s="10">
        <v>41</v>
      </c>
      <c r="G58" s="10" t="s">
        <v>89</v>
      </c>
      <c r="H58" s="12">
        <v>240</v>
      </c>
      <c r="I58" s="13">
        <f t="shared" si="0"/>
        <v>100</v>
      </c>
      <c r="J58" s="12">
        <v>300</v>
      </c>
      <c r="K58" s="13">
        <f t="shared" si="11"/>
        <v>100</v>
      </c>
      <c r="L58" s="12">
        <v>21</v>
      </c>
      <c r="M58" s="13">
        <f t="shared" si="12"/>
        <v>7</v>
      </c>
      <c r="N58" s="12">
        <v>0</v>
      </c>
      <c r="O58" s="13">
        <f t="shared" si="13"/>
        <v>0</v>
      </c>
      <c r="P58" s="12">
        <v>0</v>
      </c>
      <c r="Q58" s="13">
        <f t="shared" si="14"/>
        <v>0</v>
      </c>
      <c r="R58" s="12">
        <f t="shared" si="9"/>
        <v>561</v>
      </c>
      <c r="S58" s="14">
        <f t="shared" si="10"/>
        <v>207</v>
      </c>
      <c r="T58" s="15"/>
      <c r="U58" s="13">
        <f t="shared" si="7"/>
        <v>0</v>
      </c>
      <c r="V58" s="15"/>
      <c r="W58" s="13"/>
      <c r="X58" s="15" t="s">
        <v>105</v>
      </c>
    </row>
    <row r="59" spans="1:24" ht="12.75">
      <c r="A59" s="9">
        <v>53</v>
      </c>
      <c r="B59" s="10">
        <v>54</v>
      </c>
      <c r="C59" s="11" t="s">
        <v>107</v>
      </c>
      <c r="D59" s="11"/>
      <c r="E59" s="11"/>
      <c r="F59" s="10">
        <v>2624</v>
      </c>
      <c r="G59" s="10" t="s">
        <v>18</v>
      </c>
      <c r="H59" s="12">
        <v>240</v>
      </c>
      <c r="I59" s="13">
        <f t="shared" si="0"/>
        <v>100</v>
      </c>
      <c r="J59" s="12">
        <v>300</v>
      </c>
      <c r="K59" s="13">
        <f t="shared" si="11"/>
        <v>100</v>
      </c>
      <c r="L59" s="12">
        <v>20</v>
      </c>
      <c r="M59" s="13">
        <f t="shared" si="12"/>
        <v>6.666666666666667</v>
      </c>
      <c r="N59" s="12">
        <v>0</v>
      </c>
      <c r="O59" s="13">
        <f t="shared" si="13"/>
        <v>0</v>
      </c>
      <c r="P59" s="12">
        <v>0</v>
      </c>
      <c r="Q59" s="13">
        <f t="shared" si="14"/>
        <v>0</v>
      </c>
      <c r="R59" s="12">
        <f t="shared" si="9"/>
        <v>560</v>
      </c>
      <c r="S59" s="14">
        <f t="shared" si="10"/>
        <v>206.66666666666666</v>
      </c>
      <c r="T59" s="15"/>
      <c r="U59" s="13">
        <f t="shared" si="7"/>
        <v>0</v>
      </c>
      <c r="V59" s="15"/>
      <c r="W59" s="13"/>
      <c r="X59" s="15" t="s">
        <v>105</v>
      </c>
    </row>
    <row r="60" spans="1:24" ht="12.75">
      <c r="A60" s="9">
        <v>54</v>
      </c>
      <c r="B60" s="10">
        <v>44</v>
      </c>
      <c r="C60" s="11" t="s">
        <v>93</v>
      </c>
      <c r="D60" s="11">
        <v>16</v>
      </c>
      <c r="E60" s="11"/>
      <c r="F60" s="10">
        <v>23</v>
      </c>
      <c r="G60" s="10" t="s">
        <v>89</v>
      </c>
      <c r="H60" s="12">
        <v>224</v>
      </c>
      <c r="I60" s="13">
        <f t="shared" si="0"/>
        <v>93.33333333333333</v>
      </c>
      <c r="J60" s="12">
        <v>300</v>
      </c>
      <c r="K60" s="13">
        <f t="shared" si="11"/>
        <v>100</v>
      </c>
      <c r="L60" s="12">
        <v>34</v>
      </c>
      <c r="M60" s="13">
        <f t="shared" si="12"/>
        <v>11.333333333333334</v>
      </c>
      <c r="N60" s="12">
        <v>0</v>
      </c>
      <c r="O60" s="13">
        <f t="shared" si="13"/>
        <v>0</v>
      </c>
      <c r="P60" s="12">
        <v>0</v>
      </c>
      <c r="Q60" s="13">
        <f t="shared" si="14"/>
        <v>0</v>
      </c>
      <c r="R60" s="12">
        <f t="shared" si="9"/>
        <v>558</v>
      </c>
      <c r="S60" s="14">
        <f t="shared" si="10"/>
        <v>204.66666666666666</v>
      </c>
      <c r="T60" s="15"/>
      <c r="U60" s="13">
        <f t="shared" si="7"/>
        <v>0</v>
      </c>
      <c r="V60" s="15"/>
      <c r="W60" s="13"/>
      <c r="X60" s="15"/>
    </row>
    <row r="61" spans="1:24" ht="12.75">
      <c r="A61" s="9">
        <v>55</v>
      </c>
      <c r="B61" s="10">
        <v>45</v>
      </c>
      <c r="C61" s="11" t="s">
        <v>94</v>
      </c>
      <c r="D61" s="11">
        <v>16</v>
      </c>
      <c r="E61" s="11"/>
      <c r="F61" s="10">
        <v>29</v>
      </c>
      <c r="G61" s="10" t="s">
        <v>89</v>
      </c>
      <c r="H61" s="12">
        <v>240</v>
      </c>
      <c r="I61" s="13">
        <f t="shared" si="0"/>
        <v>100</v>
      </c>
      <c r="J61" s="12">
        <v>300</v>
      </c>
      <c r="K61" s="13">
        <f t="shared" si="11"/>
        <v>100</v>
      </c>
      <c r="L61" s="12">
        <v>9</v>
      </c>
      <c r="M61" s="13">
        <f t="shared" si="12"/>
        <v>3</v>
      </c>
      <c r="N61" s="12">
        <v>0</v>
      </c>
      <c r="O61" s="13">
        <f t="shared" si="13"/>
        <v>0</v>
      </c>
      <c r="P61" s="12">
        <v>0</v>
      </c>
      <c r="Q61" s="13">
        <f t="shared" si="14"/>
        <v>0</v>
      </c>
      <c r="R61" s="12">
        <f t="shared" si="9"/>
        <v>549</v>
      </c>
      <c r="S61" s="14">
        <f t="shared" si="10"/>
        <v>203</v>
      </c>
      <c r="T61" s="15"/>
      <c r="U61" s="13">
        <f t="shared" si="7"/>
        <v>0</v>
      </c>
      <c r="V61" s="15"/>
      <c r="W61" s="13"/>
      <c r="X61" s="15"/>
    </row>
    <row r="62" spans="1:24" ht="12.75">
      <c r="A62" s="9">
        <v>56</v>
      </c>
      <c r="B62" s="10">
        <v>47</v>
      </c>
      <c r="C62" s="11" t="s">
        <v>97</v>
      </c>
      <c r="D62" s="11">
        <v>17</v>
      </c>
      <c r="E62" s="11"/>
      <c r="F62" s="10">
        <v>163</v>
      </c>
      <c r="G62" s="10" t="s">
        <v>89</v>
      </c>
      <c r="H62" s="12">
        <v>240</v>
      </c>
      <c r="I62" s="13">
        <f t="shared" si="0"/>
        <v>100</v>
      </c>
      <c r="J62" s="12">
        <v>289</v>
      </c>
      <c r="K62" s="13">
        <f t="shared" si="11"/>
        <v>96.33333333333333</v>
      </c>
      <c r="L62" s="12">
        <v>19</v>
      </c>
      <c r="M62" s="13">
        <f t="shared" si="12"/>
        <v>6.333333333333333</v>
      </c>
      <c r="N62" s="12">
        <v>0</v>
      </c>
      <c r="O62" s="13">
        <f t="shared" si="13"/>
        <v>0</v>
      </c>
      <c r="P62" s="12">
        <v>0</v>
      </c>
      <c r="Q62" s="13">
        <f t="shared" si="14"/>
        <v>0</v>
      </c>
      <c r="R62" s="12">
        <f t="shared" si="9"/>
        <v>548</v>
      </c>
      <c r="S62" s="14">
        <f t="shared" si="10"/>
        <v>202.66666666666666</v>
      </c>
      <c r="T62" s="15"/>
      <c r="U62" s="13">
        <f t="shared" si="7"/>
        <v>0</v>
      </c>
      <c r="V62" s="15"/>
      <c r="W62" s="15"/>
      <c r="X62" s="15"/>
    </row>
    <row r="63" spans="1:24" ht="12.75">
      <c r="A63" s="9">
        <v>57</v>
      </c>
      <c r="B63" s="10">
        <v>22</v>
      </c>
      <c r="C63" s="15" t="s">
        <v>61</v>
      </c>
      <c r="D63" s="15"/>
      <c r="E63" s="15"/>
      <c r="F63" s="16">
        <v>3027</v>
      </c>
      <c r="G63" s="16" t="s">
        <v>50</v>
      </c>
      <c r="H63" s="12">
        <v>240</v>
      </c>
      <c r="I63" s="13">
        <f t="shared" si="0"/>
        <v>100</v>
      </c>
      <c r="J63" s="12">
        <v>300</v>
      </c>
      <c r="K63" s="13">
        <f t="shared" si="11"/>
        <v>100</v>
      </c>
      <c r="L63" s="12">
        <v>5</v>
      </c>
      <c r="M63" s="13">
        <f t="shared" si="12"/>
        <v>1.6666666666666667</v>
      </c>
      <c r="N63" s="12">
        <v>0</v>
      </c>
      <c r="O63" s="13">
        <f t="shared" si="13"/>
        <v>0</v>
      </c>
      <c r="P63" s="12">
        <v>0</v>
      </c>
      <c r="Q63" s="13">
        <f t="shared" si="14"/>
        <v>0</v>
      </c>
      <c r="R63" s="12">
        <f t="shared" si="9"/>
        <v>545</v>
      </c>
      <c r="S63" s="14">
        <f t="shared" si="10"/>
        <v>201.66666666666666</v>
      </c>
      <c r="T63" s="15"/>
      <c r="U63" s="13">
        <f t="shared" si="7"/>
        <v>0</v>
      </c>
      <c r="V63" s="15"/>
      <c r="W63" s="15"/>
      <c r="X63" s="15" t="s">
        <v>112</v>
      </c>
    </row>
    <row r="64" spans="1:24" ht="12.75">
      <c r="A64" s="9">
        <v>58</v>
      </c>
      <c r="B64" s="16">
        <v>67</v>
      </c>
      <c r="C64" s="15" t="s">
        <v>130</v>
      </c>
      <c r="D64" s="15">
        <v>25</v>
      </c>
      <c r="E64" s="15" t="s">
        <v>25</v>
      </c>
      <c r="F64" s="16">
        <v>248</v>
      </c>
      <c r="G64" s="15" t="s">
        <v>120</v>
      </c>
      <c r="H64" s="12">
        <v>240</v>
      </c>
      <c r="I64" s="13">
        <f t="shared" si="0"/>
        <v>100</v>
      </c>
      <c r="J64" s="12">
        <v>300</v>
      </c>
      <c r="K64" s="13">
        <f t="shared" si="11"/>
        <v>100</v>
      </c>
      <c r="L64" s="12">
        <v>4</v>
      </c>
      <c r="M64" s="13">
        <f t="shared" si="12"/>
        <v>1.3333333333333333</v>
      </c>
      <c r="N64" s="12">
        <v>0</v>
      </c>
      <c r="O64" s="13">
        <f t="shared" si="13"/>
        <v>0</v>
      </c>
      <c r="P64" s="12">
        <v>0</v>
      </c>
      <c r="Q64" s="13">
        <f t="shared" si="14"/>
        <v>0</v>
      </c>
      <c r="R64" s="12">
        <f t="shared" si="9"/>
        <v>544</v>
      </c>
      <c r="S64" s="14">
        <f t="shared" si="10"/>
        <v>201.33333333333334</v>
      </c>
      <c r="T64" s="15"/>
      <c r="U64" s="13">
        <f t="shared" si="7"/>
        <v>0</v>
      </c>
      <c r="V64" s="15"/>
      <c r="W64" s="15"/>
      <c r="X64" s="15" t="s">
        <v>115</v>
      </c>
    </row>
    <row r="65" spans="1:24" ht="12.75">
      <c r="A65" s="9">
        <v>58</v>
      </c>
      <c r="B65" s="16">
        <v>69</v>
      </c>
      <c r="C65" s="15" t="s">
        <v>133</v>
      </c>
      <c r="D65" s="15">
        <v>26</v>
      </c>
      <c r="E65" s="15"/>
      <c r="F65" s="16"/>
      <c r="G65" s="15" t="s">
        <v>120</v>
      </c>
      <c r="H65" s="12">
        <v>240</v>
      </c>
      <c r="I65" s="13">
        <f t="shared" si="0"/>
        <v>100</v>
      </c>
      <c r="J65" s="12">
        <v>300</v>
      </c>
      <c r="K65" s="13">
        <f t="shared" si="11"/>
        <v>100</v>
      </c>
      <c r="L65" s="12">
        <v>4</v>
      </c>
      <c r="M65" s="13">
        <f t="shared" si="12"/>
        <v>1.3333333333333333</v>
      </c>
      <c r="N65" s="12">
        <v>0</v>
      </c>
      <c r="O65" s="13">
        <f t="shared" si="13"/>
        <v>0</v>
      </c>
      <c r="P65" s="12">
        <v>0</v>
      </c>
      <c r="Q65" s="13">
        <f t="shared" si="14"/>
        <v>0</v>
      </c>
      <c r="R65" s="12">
        <f t="shared" si="9"/>
        <v>544</v>
      </c>
      <c r="S65" s="14">
        <f t="shared" si="10"/>
        <v>201.33333333333334</v>
      </c>
      <c r="T65" s="15"/>
      <c r="U65" s="13">
        <f t="shared" si="7"/>
        <v>0</v>
      </c>
      <c r="V65" s="15"/>
      <c r="W65" s="15"/>
      <c r="X65" s="15" t="s">
        <v>112</v>
      </c>
    </row>
    <row r="66" spans="1:24" ht="12.75">
      <c r="A66" s="9">
        <v>60</v>
      </c>
      <c r="B66" s="16">
        <v>56</v>
      </c>
      <c r="C66" s="15" t="s">
        <v>109</v>
      </c>
      <c r="D66" s="15"/>
      <c r="E66" s="11" t="s">
        <v>25</v>
      </c>
      <c r="F66" s="16">
        <v>5493</v>
      </c>
      <c r="G66" s="10" t="s">
        <v>18</v>
      </c>
      <c r="H66" s="12">
        <v>240</v>
      </c>
      <c r="I66" s="13">
        <f t="shared" si="0"/>
        <v>100</v>
      </c>
      <c r="J66" s="12">
        <v>300</v>
      </c>
      <c r="K66" s="13">
        <f t="shared" si="11"/>
        <v>100</v>
      </c>
      <c r="L66" s="12">
        <v>2</v>
      </c>
      <c r="M66" s="13">
        <f t="shared" si="12"/>
        <v>0.6666666666666666</v>
      </c>
      <c r="N66" s="12">
        <v>0</v>
      </c>
      <c r="O66" s="13">
        <f t="shared" si="13"/>
        <v>0</v>
      </c>
      <c r="P66" s="12">
        <v>0</v>
      </c>
      <c r="Q66" s="13">
        <f t="shared" si="14"/>
        <v>0</v>
      </c>
      <c r="R66" s="12">
        <f t="shared" si="9"/>
        <v>542</v>
      </c>
      <c r="S66" s="14">
        <f t="shared" si="10"/>
        <v>200.66666666666666</v>
      </c>
      <c r="T66" s="15"/>
      <c r="U66" s="13">
        <f t="shared" si="7"/>
        <v>0</v>
      </c>
      <c r="V66" s="15"/>
      <c r="W66" s="15"/>
      <c r="X66" s="15" t="s">
        <v>119</v>
      </c>
    </row>
    <row r="67" spans="1:24" ht="12.75">
      <c r="A67" s="9">
        <v>61</v>
      </c>
      <c r="B67" s="10">
        <v>53</v>
      </c>
      <c r="C67" s="11" t="s">
        <v>106</v>
      </c>
      <c r="D67" s="11">
        <v>20</v>
      </c>
      <c r="E67" s="11"/>
      <c r="F67" s="10">
        <v>642</v>
      </c>
      <c r="G67" s="10" t="s">
        <v>18</v>
      </c>
      <c r="H67" s="12">
        <v>193</v>
      </c>
      <c r="I67" s="13">
        <f t="shared" si="0"/>
        <v>80.41666666666667</v>
      </c>
      <c r="J67" s="12">
        <v>300</v>
      </c>
      <c r="K67" s="13">
        <f t="shared" si="11"/>
        <v>100</v>
      </c>
      <c r="L67" s="12">
        <v>52</v>
      </c>
      <c r="M67" s="13">
        <f t="shared" si="12"/>
        <v>17.333333333333332</v>
      </c>
      <c r="N67" s="12">
        <v>0</v>
      </c>
      <c r="O67" s="13">
        <f t="shared" si="13"/>
        <v>0</v>
      </c>
      <c r="P67" s="12">
        <v>0</v>
      </c>
      <c r="Q67" s="13">
        <f t="shared" si="14"/>
        <v>0</v>
      </c>
      <c r="R67" s="12">
        <f t="shared" si="9"/>
        <v>545</v>
      </c>
      <c r="S67" s="14">
        <f t="shared" si="10"/>
        <v>197.75000000000003</v>
      </c>
      <c r="T67" s="15"/>
      <c r="U67" s="13">
        <f t="shared" si="7"/>
        <v>0</v>
      </c>
      <c r="V67" s="15"/>
      <c r="W67" s="15"/>
      <c r="X67" s="15" t="s">
        <v>119</v>
      </c>
    </row>
    <row r="68" spans="1:24" ht="12.75">
      <c r="A68" s="9">
        <v>62</v>
      </c>
      <c r="B68" s="10">
        <v>15</v>
      </c>
      <c r="C68" s="15" t="s">
        <v>49</v>
      </c>
      <c r="D68" s="15">
        <v>3</v>
      </c>
      <c r="E68" s="15"/>
      <c r="F68" s="16">
        <v>174</v>
      </c>
      <c r="G68" s="16" t="s">
        <v>50</v>
      </c>
      <c r="H68" s="12">
        <v>240</v>
      </c>
      <c r="I68" s="13">
        <f t="shared" si="0"/>
        <v>100</v>
      </c>
      <c r="J68" s="12">
        <v>277</v>
      </c>
      <c r="K68" s="13">
        <f t="shared" si="11"/>
        <v>92.33333333333333</v>
      </c>
      <c r="L68" s="12">
        <v>2</v>
      </c>
      <c r="M68" s="13">
        <f t="shared" si="12"/>
        <v>0.6666666666666666</v>
      </c>
      <c r="N68" s="12">
        <v>0</v>
      </c>
      <c r="O68" s="13">
        <f t="shared" si="13"/>
        <v>0</v>
      </c>
      <c r="P68" s="12">
        <v>0</v>
      </c>
      <c r="Q68" s="13">
        <f t="shared" si="14"/>
        <v>0</v>
      </c>
      <c r="R68" s="12">
        <f t="shared" si="9"/>
        <v>519</v>
      </c>
      <c r="S68" s="14">
        <f t="shared" si="10"/>
        <v>192.99999999999997</v>
      </c>
      <c r="T68" s="15"/>
      <c r="U68" s="13">
        <f t="shared" si="7"/>
        <v>0</v>
      </c>
      <c r="V68" s="15"/>
      <c r="W68" s="15"/>
      <c r="X68" s="15" t="s">
        <v>123</v>
      </c>
    </row>
    <row r="69" spans="1:24" ht="12.75">
      <c r="A69" s="9">
        <v>63</v>
      </c>
      <c r="B69" s="10">
        <v>38</v>
      </c>
      <c r="C69" s="11" t="s">
        <v>136</v>
      </c>
      <c r="D69" s="11">
        <v>13</v>
      </c>
      <c r="E69" s="11" t="s">
        <v>25</v>
      </c>
      <c r="F69" s="10">
        <v>507</v>
      </c>
      <c r="G69" s="18" t="s">
        <v>19</v>
      </c>
      <c r="H69" s="12">
        <v>240</v>
      </c>
      <c r="I69" s="13">
        <f t="shared" si="0"/>
        <v>100</v>
      </c>
      <c r="J69" s="12">
        <v>271</v>
      </c>
      <c r="K69" s="13">
        <f t="shared" si="11"/>
        <v>90.33333333333333</v>
      </c>
      <c r="L69" s="12">
        <v>6</v>
      </c>
      <c r="M69" s="13">
        <f t="shared" si="12"/>
        <v>2</v>
      </c>
      <c r="N69" s="12">
        <v>0</v>
      </c>
      <c r="O69" s="13">
        <f t="shared" si="13"/>
        <v>0</v>
      </c>
      <c r="P69" s="12">
        <v>0</v>
      </c>
      <c r="Q69" s="13">
        <f t="shared" si="14"/>
        <v>0</v>
      </c>
      <c r="R69" s="12">
        <f t="shared" si="9"/>
        <v>517</v>
      </c>
      <c r="S69" s="14">
        <f t="shared" si="10"/>
        <v>192.33333333333331</v>
      </c>
      <c r="T69" s="15"/>
      <c r="U69" s="13">
        <f t="shared" si="7"/>
        <v>0</v>
      </c>
      <c r="V69" s="15"/>
      <c r="W69" s="15"/>
      <c r="X69" s="15" t="s">
        <v>123</v>
      </c>
    </row>
    <row r="70" spans="1:24" ht="12.75">
      <c r="A70" s="9">
        <v>64</v>
      </c>
      <c r="B70" s="16">
        <v>61</v>
      </c>
      <c r="C70" s="15" t="s">
        <v>121</v>
      </c>
      <c r="D70" s="15">
        <v>22</v>
      </c>
      <c r="E70" s="15"/>
      <c r="F70" s="16">
        <v>1811</v>
      </c>
      <c r="G70" s="15" t="s">
        <v>120</v>
      </c>
      <c r="H70" s="12">
        <v>138</v>
      </c>
      <c r="I70" s="13">
        <f t="shared" si="0"/>
        <v>57.5</v>
      </c>
      <c r="J70" s="12">
        <v>300</v>
      </c>
      <c r="K70" s="13">
        <f t="shared" si="11"/>
        <v>100</v>
      </c>
      <c r="L70" s="12">
        <v>103</v>
      </c>
      <c r="M70" s="13">
        <f t="shared" si="12"/>
        <v>34.333333333333336</v>
      </c>
      <c r="N70" s="12">
        <v>0</v>
      </c>
      <c r="O70" s="13">
        <f t="shared" si="13"/>
        <v>0</v>
      </c>
      <c r="P70" s="12">
        <v>0</v>
      </c>
      <c r="Q70" s="13">
        <f t="shared" si="14"/>
        <v>0</v>
      </c>
      <c r="R70" s="12">
        <f t="shared" si="9"/>
        <v>541</v>
      </c>
      <c r="S70" s="14">
        <f t="shared" si="10"/>
        <v>191.83333333333334</v>
      </c>
      <c r="T70" s="15"/>
      <c r="U70" s="13">
        <f t="shared" si="7"/>
        <v>0</v>
      </c>
      <c r="V70" s="15"/>
      <c r="W70" s="15"/>
      <c r="X70" s="15" t="s">
        <v>126</v>
      </c>
    </row>
    <row r="71" spans="1:24" ht="12.75">
      <c r="A71" s="9">
        <v>65</v>
      </c>
      <c r="B71" s="10">
        <v>5</v>
      </c>
      <c r="C71" s="15" t="s">
        <v>36</v>
      </c>
      <c r="D71" s="11"/>
      <c r="E71" s="15"/>
      <c r="F71" s="16">
        <v>480</v>
      </c>
      <c r="G71" s="16" t="s">
        <v>37</v>
      </c>
      <c r="H71" s="12">
        <v>204</v>
      </c>
      <c r="I71" s="13">
        <f t="shared" si="0"/>
        <v>85</v>
      </c>
      <c r="J71" s="12">
        <v>300</v>
      </c>
      <c r="K71" s="13">
        <f t="shared" si="11"/>
        <v>100</v>
      </c>
      <c r="L71" s="12">
        <v>2</v>
      </c>
      <c r="M71" s="13">
        <f t="shared" si="12"/>
        <v>0.6666666666666666</v>
      </c>
      <c r="N71" s="12">
        <v>0</v>
      </c>
      <c r="O71" s="13">
        <f t="shared" si="13"/>
        <v>0</v>
      </c>
      <c r="P71" s="12">
        <v>0</v>
      </c>
      <c r="Q71" s="13">
        <f t="shared" si="14"/>
        <v>0</v>
      </c>
      <c r="R71" s="12">
        <f aca="true" t="shared" si="15" ref="R71:R78">H71+J71+L71+N71+P71</f>
        <v>506</v>
      </c>
      <c r="S71" s="14">
        <f aca="true" t="shared" si="16" ref="S71:S78">I71+K71+M71+O71+Q71</f>
        <v>185.66666666666666</v>
      </c>
      <c r="T71" s="15"/>
      <c r="U71" s="13">
        <f t="shared" si="7"/>
        <v>0</v>
      </c>
      <c r="V71" s="15"/>
      <c r="W71" s="15"/>
      <c r="X71" s="15" t="s">
        <v>126</v>
      </c>
    </row>
    <row r="72" spans="1:24" ht="12.75">
      <c r="A72" s="9">
        <v>66</v>
      </c>
      <c r="B72" s="10">
        <v>41</v>
      </c>
      <c r="C72" s="11" t="s">
        <v>87</v>
      </c>
      <c r="D72" s="11">
        <v>14</v>
      </c>
      <c r="E72" s="11"/>
      <c r="F72" s="10">
        <v>2823</v>
      </c>
      <c r="G72" s="18" t="s">
        <v>50</v>
      </c>
      <c r="H72" s="12">
        <v>240</v>
      </c>
      <c r="I72" s="13">
        <f aca="true" t="shared" si="17" ref="I72:I78">H72*100/240</f>
        <v>100</v>
      </c>
      <c r="J72" s="12">
        <v>252</v>
      </c>
      <c r="K72" s="13">
        <f t="shared" si="11"/>
        <v>84</v>
      </c>
      <c r="L72" s="12">
        <v>0</v>
      </c>
      <c r="M72" s="13">
        <f t="shared" si="12"/>
        <v>0</v>
      </c>
      <c r="N72" s="12">
        <v>0</v>
      </c>
      <c r="O72" s="13">
        <f t="shared" si="13"/>
        <v>0</v>
      </c>
      <c r="P72" s="12">
        <v>0</v>
      </c>
      <c r="Q72" s="13">
        <f t="shared" si="14"/>
        <v>0</v>
      </c>
      <c r="R72" s="12">
        <f t="shared" si="15"/>
        <v>492</v>
      </c>
      <c r="S72" s="14">
        <f t="shared" si="16"/>
        <v>184</v>
      </c>
      <c r="T72" s="15"/>
      <c r="U72" s="13">
        <f aca="true" t="shared" si="18" ref="U72:U78">T72*100/420</f>
        <v>0</v>
      </c>
      <c r="V72" s="15"/>
      <c r="W72" s="15"/>
      <c r="X72" s="15" t="s">
        <v>129</v>
      </c>
    </row>
    <row r="73" spans="1:24" ht="12.75">
      <c r="A73" s="9">
        <v>67</v>
      </c>
      <c r="B73" s="10">
        <v>55</v>
      </c>
      <c r="C73" s="17" t="s">
        <v>108</v>
      </c>
      <c r="D73" s="17"/>
      <c r="E73" s="11" t="s">
        <v>25</v>
      </c>
      <c r="F73" s="18">
        <v>5907</v>
      </c>
      <c r="G73" s="10" t="s">
        <v>18</v>
      </c>
      <c r="H73" s="12">
        <v>240</v>
      </c>
      <c r="I73" s="13">
        <f t="shared" si="17"/>
        <v>100</v>
      </c>
      <c r="J73" s="12">
        <v>247</v>
      </c>
      <c r="K73" s="13">
        <f t="shared" si="11"/>
        <v>82.33333333333333</v>
      </c>
      <c r="L73" s="12">
        <v>4</v>
      </c>
      <c r="M73" s="13">
        <f t="shared" si="12"/>
        <v>1.3333333333333333</v>
      </c>
      <c r="N73" s="12">
        <v>0</v>
      </c>
      <c r="O73" s="13">
        <f t="shared" si="13"/>
        <v>0</v>
      </c>
      <c r="P73" s="12">
        <v>0</v>
      </c>
      <c r="Q73" s="13">
        <f t="shared" si="14"/>
        <v>0</v>
      </c>
      <c r="R73" s="12">
        <f t="shared" si="15"/>
        <v>491</v>
      </c>
      <c r="S73" s="14">
        <f t="shared" si="16"/>
        <v>183.66666666666666</v>
      </c>
      <c r="T73" s="15"/>
      <c r="U73" s="13">
        <f t="shared" si="18"/>
        <v>0</v>
      </c>
      <c r="V73" s="15"/>
      <c r="W73" s="15"/>
      <c r="X73" s="15" t="s">
        <v>129</v>
      </c>
    </row>
    <row r="74" spans="1:24" ht="12.75">
      <c r="A74" s="9">
        <v>68</v>
      </c>
      <c r="B74" s="10">
        <v>6</v>
      </c>
      <c r="C74" s="15" t="s">
        <v>38</v>
      </c>
      <c r="D74" s="11"/>
      <c r="E74" s="15"/>
      <c r="F74" s="16">
        <v>68</v>
      </c>
      <c r="G74" s="16" t="s">
        <v>37</v>
      </c>
      <c r="H74" s="12">
        <v>185</v>
      </c>
      <c r="I74" s="13">
        <f t="shared" si="17"/>
        <v>77.08333333333333</v>
      </c>
      <c r="J74" s="12">
        <v>300</v>
      </c>
      <c r="K74" s="13">
        <f t="shared" si="11"/>
        <v>100</v>
      </c>
      <c r="L74" s="12">
        <v>15</v>
      </c>
      <c r="M74" s="13">
        <f t="shared" si="12"/>
        <v>5</v>
      </c>
      <c r="N74" s="12">
        <v>0</v>
      </c>
      <c r="O74" s="13">
        <f t="shared" si="13"/>
        <v>0</v>
      </c>
      <c r="P74" s="12">
        <v>0</v>
      </c>
      <c r="Q74" s="13">
        <f t="shared" si="14"/>
        <v>0</v>
      </c>
      <c r="R74" s="12">
        <f t="shared" si="15"/>
        <v>500</v>
      </c>
      <c r="S74" s="14">
        <f t="shared" si="16"/>
        <v>182.08333333333331</v>
      </c>
      <c r="T74" s="15"/>
      <c r="U74" s="13">
        <f t="shared" si="18"/>
        <v>0</v>
      </c>
      <c r="V74" s="15"/>
      <c r="W74" s="15"/>
      <c r="X74" s="15" t="s">
        <v>132</v>
      </c>
    </row>
    <row r="75" spans="1:24" ht="12.75">
      <c r="A75" s="9">
        <v>69</v>
      </c>
      <c r="B75" s="10">
        <v>7</v>
      </c>
      <c r="C75" s="15" t="s">
        <v>39</v>
      </c>
      <c r="D75" s="11"/>
      <c r="E75" s="15" t="s">
        <v>25</v>
      </c>
      <c r="F75" s="16">
        <v>2519</v>
      </c>
      <c r="G75" s="16" t="s">
        <v>37</v>
      </c>
      <c r="H75" s="12">
        <v>158</v>
      </c>
      <c r="I75" s="13">
        <f t="shared" si="17"/>
        <v>65.83333333333333</v>
      </c>
      <c r="J75" s="12">
        <v>278</v>
      </c>
      <c r="K75" s="13">
        <f t="shared" si="11"/>
        <v>92.66666666666667</v>
      </c>
      <c r="L75" s="12">
        <v>50</v>
      </c>
      <c r="M75" s="13">
        <f t="shared" si="12"/>
        <v>16.666666666666668</v>
      </c>
      <c r="N75" s="12">
        <v>0</v>
      </c>
      <c r="O75" s="13">
        <f t="shared" si="13"/>
        <v>0</v>
      </c>
      <c r="P75" s="12">
        <v>0</v>
      </c>
      <c r="Q75" s="13">
        <f t="shared" si="14"/>
        <v>0</v>
      </c>
      <c r="R75" s="12">
        <f t="shared" si="15"/>
        <v>486</v>
      </c>
      <c r="S75" s="14">
        <f t="shared" si="16"/>
        <v>175.16666666666666</v>
      </c>
      <c r="T75" s="15"/>
      <c r="U75" s="13">
        <f t="shared" si="18"/>
        <v>0</v>
      </c>
      <c r="V75" s="15"/>
      <c r="W75" s="15"/>
      <c r="X75" s="15" t="s">
        <v>132</v>
      </c>
    </row>
    <row r="76" spans="1:24" ht="12.75">
      <c r="A76" s="9">
        <v>70</v>
      </c>
      <c r="B76" s="10">
        <v>2</v>
      </c>
      <c r="C76" s="15" t="s">
        <v>32</v>
      </c>
      <c r="D76" s="11">
        <v>1</v>
      </c>
      <c r="E76" s="15"/>
      <c r="F76" s="16">
        <v>12055</v>
      </c>
      <c r="G76" s="16" t="s">
        <v>31</v>
      </c>
      <c r="H76" s="12">
        <v>240</v>
      </c>
      <c r="I76" s="13">
        <f t="shared" si="17"/>
        <v>100</v>
      </c>
      <c r="J76" s="12">
        <v>42</v>
      </c>
      <c r="K76" s="13">
        <f t="shared" si="11"/>
        <v>14</v>
      </c>
      <c r="L76" s="12">
        <v>98</v>
      </c>
      <c r="M76" s="13">
        <f t="shared" si="12"/>
        <v>32.666666666666664</v>
      </c>
      <c r="N76" s="12">
        <v>0</v>
      </c>
      <c r="O76" s="13">
        <f t="shared" si="13"/>
        <v>0</v>
      </c>
      <c r="P76" s="12">
        <v>0</v>
      </c>
      <c r="Q76" s="13">
        <f t="shared" si="14"/>
        <v>0</v>
      </c>
      <c r="R76" s="12">
        <f t="shared" si="15"/>
        <v>380</v>
      </c>
      <c r="S76" s="14">
        <f t="shared" si="16"/>
        <v>146.66666666666666</v>
      </c>
      <c r="T76" s="15"/>
      <c r="U76" s="13">
        <f t="shared" si="18"/>
        <v>0</v>
      </c>
      <c r="V76" s="15"/>
      <c r="W76" s="15"/>
      <c r="X76" s="15" t="s">
        <v>115</v>
      </c>
    </row>
    <row r="77" spans="1:24" ht="12.75">
      <c r="A77" s="9">
        <v>71</v>
      </c>
      <c r="B77" s="10">
        <v>40</v>
      </c>
      <c r="C77" s="11" t="s">
        <v>85</v>
      </c>
      <c r="D77" s="11">
        <v>14</v>
      </c>
      <c r="E77" s="11"/>
      <c r="F77" s="10">
        <v>1685</v>
      </c>
      <c r="G77" s="18" t="s">
        <v>50</v>
      </c>
      <c r="H77" s="12">
        <v>124</v>
      </c>
      <c r="I77" s="13">
        <f t="shared" si="17"/>
        <v>51.666666666666664</v>
      </c>
      <c r="J77" s="12">
        <v>237</v>
      </c>
      <c r="K77" s="13">
        <f t="shared" si="11"/>
        <v>79</v>
      </c>
      <c r="L77" s="12">
        <v>28</v>
      </c>
      <c r="M77" s="13">
        <f t="shared" si="12"/>
        <v>9.333333333333334</v>
      </c>
      <c r="N77" s="12">
        <v>0</v>
      </c>
      <c r="O77" s="13">
        <f t="shared" si="13"/>
        <v>0</v>
      </c>
      <c r="P77" s="12">
        <v>0</v>
      </c>
      <c r="Q77" s="13">
        <f t="shared" si="14"/>
        <v>0</v>
      </c>
      <c r="R77" s="12">
        <f t="shared" si="15"/>
        <v>389</v>
      </c>
      <c r="S77" s="14">
        <f t="shared" si="16"/>
        <v>140</v>
      </c>
      <c r="T77" s="15"/>
      <c r="U77" s="13">
        <f t="shared" si="18"/>
        <v>0</v>
      </c>
      <c r="V77" s="15"/>
      <c r="W77" s="15"/>
      <c r="X77" s="15"/>
    </row>
    <row r="78" spans="1:24" ht="12.75">
      <c r="A78" s="9">
        <v>72</v>
      </c>
      <c r="B78" s="10">
        <v>42</v>
      </c>
      <c r="C78" s="11" t="s">
        <v>88</v>
      </c>
      <c r="D78" s="11">
        <v>15</v>
      </c>
      <c r="E78" s="11"/>
      <c r="F78" s="10">
        <v>37</v>
      </c>
      <c r="G78" s="10" t="s">
        <v>89</v>
      </c>
      <c r="H78" s="12">
        <v>5</v>
      </c>
      <c r="I78" s="13">
        <f t="shared" si="17"/>
        <v>2.0833333333333335</v>
      </c>
      <c r="J78" s="12">
        <v>300</v>
      </c>
      <c r="K78" s="13">
        <f t="shared" si="11"/>
        <v>100</v>
      </c>
      <c r="L78" s="12">
        <v>7</v>
      </c>
      <c r="M78" s="13">
        <f t="shared" si="12"/>
        <v>2.3333333333333335</v>
      </c>
      <c r="N78" s="12">
        <v>0</v>
      </c>
      <c r="O78" s="13">
        <f t="shared" si="13"/>
        <v>0</v>
      </c>
      <c r="P78" s="12">
        <v>0</v>
      </c>
      <c r="Q78" s="13">
        <f t="shared" si="14"/>
        <v>0</v>
      </c>
      <c r="R78" s="12">
        <f t="shared" si="15"/>
        <v>312</v>
      </c>
      <c r="S78" s="14">
        <f t="shared" si="16"/>
        <v>104.41666666666666</v>
      </c>
      <c r="T78" s="15"/>
      <c r="U78" s="13">
        <f t="shared" si="18"/>
        <v>0</v>
      </c>
      <c r="V78" s="15"/>
      <c r="W78" s="15"/>
      <c r="X78" s="15"/>
    </row>
  </sheetData>
  <mergeCells count="19">
    <mergeCell ref="T4:U4"/>
    <mergeCell ref="V4:W4"/>
    <mergeCell ref="H6:I6"/>
    <mergeCell ref="J6:K6"/>
    <mergeCell ref="L6:M6"/>
    <mergeCell ref="N6:O6"/>
    <mergeCell ref="P6:Q6"/>
    <mergeCell ref="L4:M4"/>
    <mergeCell ref="N4:O4"/>
    <mergeCell ref="P4:Q4"/>
    <mergeCell ref="R4:S4"/>
    <mergeCell ref="A2:K2"/>
    <mergeCell ref="A4:A6"/>
    <mergeCell ref="B4:B6"/>
    <mergeCell ref="C4:C6"/>
    <mergeCell ref="F4:F6"/>
    <mergeCell ref="G4:G6"/>
    <mergeCell ref="H4:I4"/>
    <mergeCell ref="J4:K4"/>
  </mergeCells>
  <printOptions horizontalCentered="1"/>
  <pageMargins left="0.52" right="0.45" top="0.71" bottom="0.63" header="0" footer="0.511811023622047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1"/>
  <sheetViews>
    <sheetView workbookViewId="0" topLeftCell="A1">
      <selection activeCell="F10" sqref="F10:F11"/>
    </sheetView>
  </sheetViews>
  <sheetFormatPr defaultColWidth="9.140625" defaultRowHeight="12.75"/>
  <cols>
    <col min="1" max="1" width="6.140625" style="0" bestFit="1" customWidth="1"/>
    <col min="2" max="2" width="4.00390625" style="0" bestFit="1" customWidth="1"/>
    <col min="3" max="3" width="22.57421875" style="0" bestFit="1" customWidth="1"/>
    <col min="4" max="4" width="29.00390625" style="0" bestFit="1" customWidth="1"/>
    <col min="5" max="5" width="5.57421875" style="0" bestFit="1" customWidth="1"/>
    <col min="6" max="6" width="6.57421875" style="0" bestFit="1" customWidth="1"/>
    <col min="7" max="8" width="0" style="0" hidden="1" customWidth="1"/>
  </cols>
  <sheetData>
    <row r="4" ht="13.5" thickBot="1"/>
    <row r="5" spans="1:8" ht="12.75">
      <c r="A5" s="50" t="s">
        <v>0</v>
      </c>
      <c r="B5" s="53" t="s">
        <v>1</v>
      </c>
      <c r="C5" s="53" t="s">
        <v>2</v>
      </c>
      <c r="D5" s="53" t="s">
        <v>29</v>
      </c>
      <c r="E5" s="53" t="s">
        <v>10</v>
      </c>
      <c r="F5" s="53"/>
      <c r="G5" s="56" t="s">
        <v>27</v>
      </c>
      <c r="H5" s="57"/>
    </row>
    <row r="6" spans="1:8" ht="12.75">
      <c r="A6" s="51"/>
      <c r="B6" s="31"/>
      <c r="C6" s="31"/>
      <c r="D6" s="31"/>
      <c r="E6" s="3" t="s">
        <v>13</v>
      </c>
      <c r="F6" s="3" t="s">
        <v>14</v>
      </c>
      <c r="G6" s="58" t="s">
        <v>28</v>
      </c>
      <c r="H6" s="59"/>
    </row>
    <row r="7" spans="1:8" ht="13.5" thickBot="1">
      <c r="A7" s="52"/>
      <c r="B7" s="54"/>
      <c r="C7" s="54"/>
      <c r="D7" s="54"/>
      <c r="E7" s="28"/>
      <c r="F7" s="27" t="s">
        <v>15</v>
      </c>
      <c r="G7" s="60"/>
      <c r="H7" s="61"/>
    </row>
    <row r="8" spans="1:9" s="26" customFormat="1" ht="12.75">
      <c r="A8" s="55">
        <v>25</v>
      </c>
      <c r="B8" s="47">
        <v>1</v>
      </c>
      <c r="C8" s="15" t="s">
        <v>32</v>
      </c>
      <c r="D8" s="44" t="str">
        <f>INDIVIDUAL!X7</f>
        <v> GAR ROVERETO</v>
      </c>
      <c r="E8" s="45">
        <v>1006</v>
      </c>
      <c r="F8" s="30">
        <v>375.33</v>
      </c>
      <c r="G8" s="36"/>
      <c r="H8" s="37"/>
      <c r="I8" s="25"/>
    </row>
    <row r="9" spans="1:9" s="26" customFormat="1" ht="12.75">
      <c r="A9" s="43"/>
      <c r="B9" s="41"/>
      <c r="C9" s="15" t="s">
        <v>30</v>
      </c>
      <c r="D9" s="41"/>
      <c r="E9" s="29"/>
      <c r="F9" s="46"/>
      <c r="G9" s="38"/>
      <c r="H9" s="39"/>
      <c r="I9" s="25"/>
    </row>
    <row r="10" spans="1:9" s="26" customFormat="1" ht="12.75">
      <c r="A10" s="42">
        <v>3</v>
      </c>
      <c r="B10" s="40">
        <v>2</v>
      </c>
      <c r="C10" s="15" t="s">
        <v>33</v>
      </c>
      <c r="D10" s="44" t="str">
        <f>INDIVIDUAL!X9</f>
        <v>AMT TREVISO</v>
      </c>
      <c r="E10" s="45">
        <v>1365</v>
      </c>
      <c r="F10" s="30" t="s">
        <v>143</v>
      </c>
      <c r="G10" s="36"/>
      <c r="H10" s="37"/>
      <c r="I10" s="25"/>
    </row>
    <row r="11" spans="1:9" s="26" customFormat="1" ht="12.75">
      <c r="A11" s="43"/>
      <c r="B11" s="41"/>
      <c r="C11" s="15" t="s">
        <v>35</v>
      </c>
      <c r="D11" s="41"/>
      <c r="E11" s="29"/>
      <c r="F11" s="46"/>
      <c r="G11" s="38"/>
      <c r="H11" s="39"/>
      <c r="I11" s="25"/>
    </row>
    <row r="12" spans="1:9" s="26" customFormat="1" ht="12.75">
      <c r="A12" s="42">
        <v>17</v>
      </c>
      <c r="B12" s="40">
        <v>3</v>
      </c>
      <c r="C12" s="15" t="s">
        <v>62</v>
      </c>
      <c r="D12" s="44" t="str">
        <f>INDIVIDUAL!X21</f>
        <v>BAYERN 1</v>
      </c>
      <c r="E12" s="45">
        <v>1161</v>
      </c>
      <c r="F12" s="30">
        <v>427</v>
      </c>
      <c r="G12" s="36"/>
      <c r="H12" s="37"/>
      <c r="I12" s="25"/>
    </row>
    <row r="13" spans="1:9" s="26" customFormat="1" ht="12.75">
      <c r="A13" s="43"/>
      <c r="B13" s="41"/>
      <c r="C13" s="15" t="s">
        <v>49</v>
      </c>
      <c r="D13" s="41"/>
      <c r="E13" s="29"/>
      <c r="F13" s="46"/>
      <c r="G13" s="38"/>
      <c r="H13" s="39"/>
      <c r="I13" s="25"/>
    </row>
    <row r="14" spans="1:9" s="26" customFormat="1" ht="12.75">
      <c r="A14" s="42">
        <v>7</v>
      </c>
      <c r="B14" s="40">
        <v>4</v>
      </c>
      <c r="C14" s="15" t="s">
        <v>57</v>
      </c>
      <c r="D14" s="44" t="str">
        <f>INDIVIDUAL!X22</f>
        <v>USA 1</v>
      </c>
      <c r="E14" s="45">
        <v>1320</v>
      </c>
      <c r="F14" s="30">
        <v>480</v>
      </c>
      <c r="G14" s="36"/>
      <c r="H14" s="37"/>
      <c r="I14" s="25"/>
    </row>
    <row r="15" spans="1:9" s="26" customFormat="1" ht="12.75">
      <c r="A15" s="43"/>
      <c r="B15" s="41"/>
      <c r="C15" s="15" t="s">
        <v>52</v>
      </c>
      <c r="D15" s="41"/>
      <c r="E15" s="29"/>
      <c r="F15" s="46"/>
      <c r="G15" s="38"/>
      <c r="H15" s="39"/>
      <c r="I15" s="25"/>
    </row>
    <row r="16" spans="1:9" s="26" customFormat="1" ht="12.75">
      <c r="A16" s="42">
        <v>19</v>
      </c>
      <c r="B16" s="40">
        <v>5</v>
      </c>
      <c r="C16" s="15" t="s">
        <v>54</v>
      </c>
      <c r="D16" s="44" t="str">
        <f>INDIVIDUAL!X23</f>
        <v>USA2</v>
      </c>
      <c r="E16" s="45">
        <v>1133</v>
      </c>
      <c r="F16" s="30">
        <v>417.67</v>
      </c>
      <c r="G16" s="36"/>
      <c r="H16" s="37"/>
      <c r="I16" s="25"/>
    </row>
    <row r="17" spans="1:9" s="26" customFormat="1" ht="12.75">
      <c r="A17" s="43"/>
      <c r="B17" s="41"/>
      <c r="C17" s="15" t="s">
        <v>56</v>
      </c>
      <c r="D17" s="41"/>
      <c r="E17" s="29"/>
      <c r="F17" s="46"/>
      <c r="G17" s="38"/>
      <c r="H17" s="39"/>
      <c r="I17" s="25"/>
    </row>
    <row r="18" spans="1:9" s="26" customFormat="1" ht="12.75">
      <c r="A18" s="42">
        <v>15</v>
      </c>
      <c r="B18" s="40">
        <v>6</v>
      </c>
      <c r="C18" s="15" t="s">
        <v>58</v>
      </c>
      <c r="D18" s="44" t="str">
        <f>INDIVIDUAL!X26</f>
        <v>NRW</v>
      </c>
      <c r="E18" s="45">
        <v>1221</v>
      </c>
      <c r="F18" s="30">
        <v>445.58</v>
      </c>
      <c r="G18" s="36"/>
      <c r="H18" s="37"/>
      <c r="I18" s="25"/>
    </row>
    <row r="19" spans="1:9" s="26" customFormat="1" ht="12.75">
      <c r="A19" s="43"/>
      <c r="B19" s="41"/>
      <c r="C19" s="15" t="s">
        <v>60</v>
      </c>
      <c r="D19" s="41"/>
      <c r="E19" s="29"/>
      <c r="F19" s="46"/>
      <c r="G19" s="38"/>
      <c r="H19" s="39"/>
      <c r="I19" s="25"/>
    </row>
    <row r="20" spans="1:9" s="26" customFormat="1" ht="12.75">
      <c r="A20" s="42">
        <v>6</v>
      </c>
      <c r="B20" s="40">
        <v>7</v>
      </c>
      <c r="C20" s="15" t="s">
        <v>65</v>
      </c>
      <c r="D20" s="44" t="str">
        <f>INDIVIDUAL!X30</f>
        <v>GERMANY 1</v>
      </c>
      <c r="E20" s="45">
        <v>1327</v>
      </c>
      <c r="F20" s="30" t="s">
        <v>144</v>
      </c>
      <c r="G20" s="36"/>
      <c r="H20" s="37"/>
      <c r="I20" s="25"/>
    </row>
    <row r="21" spans="1:9" s="26" customFormat="1" ht="12.75">
      <c r="A21" s="43"/>
      <c r="B21" s="41"/>
      <c r="C21" s="15" t="s">
        <v>63</v>
      </c>
      <c r="D21" s="41"/>
      <c r="E21" s="29"/>
      <c r="F21" s="46"/>
      <c r="G21" s="38"/>
      <c r="H21" s="39"/>
      <c r="I21" s="25"/>
    </row>
    <row r="22" spans="1:9" s="26" customFormat="1" ht="12.75">
      <c r="A22" s="42">
        <v>1</v>
      </c>
      <c r="B22" s="40">
        <v>8</v>
      </c>
      <c r="C22" s="15" t="s">
        <v>69</v>
      </c>
      <c r="D22" s="44" t="str">
        <f>INDIVIDUAL!X33</f>
        <v>UNIVERSITY OF PLOIESTI</v>
      </c>
      <c r="E22" s="48">
        <v>1574</v>
      </c>
      <c r="F22" s="30">
        <v>564.67</v>
      </c>
      <c r="G22" s="36"/>
      <c r="H22" s="37"/>
      <c r="I22" s="25"/>
    </row>
    <row r="23" spans="1:9" s="26" customFormat="1" ht="12.75">
      <c r="A23" s="43"/>
      <c r="B23" s="41"/>
      <c r="C23" s="15" t="s">
        <v>67</v>
      </c>
      <c r="D23" s="41"/>
      <c r="E23" s="49"/>
      <c r="F23" s="46"/>
      <c r="G23" s="38"/>
      <c r="H23" s="39"/>
      <c r="I23" s="25"/>
    </row>
    <row r="24" spans="1:9" s="26" customFormat="1" ht="12.75">
      <c r="A24" s="42">
        <v>11</v>
      </c>
      <c r="B24" s="40">
        <v>9</v>
      </c>
      <c r="C24" s="15" t="s">
        <v>70</v>
      </c>
      <c r="D24" s="44" t="str">
        <f>INDIVIDUAL!X35</f>
        <v>ARPECHIM 1</v>
      </c>
      <c r="E24" s="45">
        <v>1298</v>
      </c>
      <c r="F24" s="30" t="s">
        <v>145</v>
      </c>
      <c r="G24" s="36"/>
      <c r="H24" s="37"/>
      <c r="I24" s="25"/>
    </row>
    <row r="25" spans="1:9" s="26" customFormat="1" ht="12.75">
      <c r="A25" s="43"/>
      <c r="B25" s="41"/>
      <c r="C25" s="15" t="s">
        <v>72</v>
      </c>
      <c r="D25" s="41"/>
      <c r="E25" s="29"/>
      <c r="F25" s="46"/>
      <c r="G25" s="38"/>
      <c r="H25" s="39"/>
      <c r="I25" s="25"/>
    </row>
    <row r="26" spans="1:9" s="26" customFormat="1" ht="12.75">
      <c r="A26" s="42">
        <v>5</v>
      </c>
      <c r="B26" s="40">
        <v>10</v>
      </c>
      <c r="C26" s="17" t="s">
        <v>75</v>
      </c>
      <c r="D26" s="44" t="str">
        <f>INDIVIDUAL!X38</f>
        <v>ARPECHIM 2</v>
      </c>
      <c r="E26" s="45">
        <v>1349</v>
      </c>
      <c r="F26" s="30">
        <v>489.42</v>
      </c>
      <c r="G26" s="36"/>
      <c r="H26" s="37"/>
      <c r="I26" s="25"/>
    </row>
    <row r="27" spans="1:9" s="26" customFormat="1" ht="12.75">
      <c r="A27" s="43"/>
      <c r="B27" s="41"/>
      <c r="C27" s="17" t="s">
        <v>73</v>
      </c>
      <c r="D27" s="41"/>
      <c r="E27" s="29"/>
      <c r="F27" s="46"/>
      <c r="G27" s="38"/>
      <c r="H27" s="39"/>
      <c r="I27" s="25"/>
    </row>
    <row r="28" spans="1:9" s="26" customFormat="1" ht="12.75">
      <c r="A28" s="42">
        <v>2</v>
      </c>
      <c r="B28" s="40">
        <v>11</v>
      </c>
      <c r="C28" s="17" t="s">
        <v>78</v>
      </c>
      <c r="D28" s="44" t="str">
        <f>INDIVIDUAL!X39</f>
        <v>CS UNIVERZITI PITESTI</v>
      </c>
      <c r="E28" s="45">
        <v>1374</v>
      </c>
      <c r="F28" s="30">
        <v>497.92</v>
      </c>
      <c r="G28" s="36"/>
      <c r="H28" s="37"/>
      <c r="I28" s="25"/>
    </row>
    <row r="29" spans="1:9" s="26" customFormat="1" ht="12.75">
      <c r="A29" s="43"/>
      <c r="B29" s="41"/>
      <c r="C29" s="17" t="s">
        <v>76</v>
      </c>
      <c r="D29" s="41"/>
      <c r="E29" s="29"/>
      <c r="F29" s="46"/>
      <c r="G29" s="38"/>
      <c r="H29" s="39"/>
      <c r="I29" s="25"/>
    </row>
    <row r="30" spans="1:9" s="26" customFormat="1" ht="12.75">
      <c r="A30" s="42">
        <v>13</v>
      </c>
      <c r="B30" s="40">
        <v>12</v>
      </c>
      <c r="C30" s="15" t="s">
        <v>81</v>
      </c>
      <c r="D30" s="44" t="str">
        <f>INDIVIDUAL!X41</f>
        <v>POLITEHNICA CLUJ-NAPOCA I.</v>
      </c>
      <c r="E30" s="45">
        <v>1250</v>
      </c>
      <c r="F30" s="30">
        <v>456.67</v>
      </c>
      <c r="G30" s="36"/>
      <c r="H30" s="37"/>
      <c r="I30" s="25"/>
    </row>
    <row r="31" spans="1:9" s="26" customFormat="1" ht="12.75">
      <c r="A31" s="43"/>
      <c r="B31" s="41"/>
      <c r="C31" s="11" t="s">
        <v>79</v>
      </c>
      <c r="D31" s="41"/>
      <c r="E31" s="29"/>
      <c r="F31" s="46"/>
      <c r="G31" s="38"/>
      <c r="H31" s="39"/>
      <c r="I31" s="25"/>
    </row>
    <row r="32" spans="1:11" s="26" customFormat="1" ht="12.75">
      <c r="A32" s="42">
        <v>22</v>
      </c>
      <c r="B32" s="40">
        <v>13</v>
      </c>
      <c r="C32" s="11" t="s">
        <v>82</v>
      </c>
      <c r="D32" s="44" t="str">
        <f>INDIVIDUAL!X44</f>
        <v>POLITEHNICA CLUJ-NAPOCA II.</v>
      </c>
      <c r="E32" s="45">
        <v>1115</v>
      </c>
      <c r="F32" s="30">
        <v>411.67</v>
      </c>
      <c r="G32" s="36"/>
      <c r="H32" s="37"/>
      <c r="I32" s="25"/>
      <c r="K32" s="25"/>
    </row>
    <row r="33" spans="1:9" s="26" customFormat="1" ht="12.75">
      <c r="A33" s="43"/>
      <c r="B33" s="41"/>
      <c r="C33" s="11" t="s">
        <v>136</v>
      </c>
      <c r="D33" s="41"/>
      <c r="E33" s="29"/>
      <c r="F33" s="46"/>
      <c r="G33" s="38"/>
      <c r="H33" s="39"/>
      <c r="I33" s="25"/>
    </row>
    <row r="34" spans="1:9" s="26" customFormat="1" ht="12.75">
      <c r="A34" s="42">
        <v>26</v>
      </c>
      <c r="B34" s="40">
        <v>14</v>
      </c>
      <c r="C34" s="11" t="s">
        <v>87</v>
      </c>
      <c r="D34" s="44" t="str">
        <f>INDIVIDUAL!X46</f>
        <v>MFJ MUNCHEN</v>
      </c>
      <c r="E34" s="45">
        <v>881</v>
      </c>
      <c r="F34" s="30">
        <v>324</v>
      </c>
      <c r="G34" s="36"/>
      <c r="H34" s="37"/>
      <c r="I34" s="25"/>
    </row>
    <row r="35" spans="1:9" s="26" customFormat="1" ht="12.75">
      <c r="A35" s="43"/>
      <c r="B35" s="41"/>
      <c r="C35" s="11" t="s">
        <v>85</v>
      </c>
      <c r="D35" s="41"/>
      <c r="E35" s="29"/>
      <c r="F35" s="46"/>
      <c r="G35" s="38"/>
      <c r="H35" s="39"/>
      <c r="I35" s="25"/>
    </row>
    <row r="36" spans="1:9" s="26" customFormat="1" ht="12.75">
      <c r="A36" s="42">
        <v>27</v>
      </c>
      <c r="B36" s="40">
        <v>15</v>
      </c>
      <c r="C36" s="11" t="s">
        <v>88</v>
      </c>
      <c r="D36" s="44" t="str">
        <f>INDIVIDUAL!X48</f>
        <v>KOLIBRI 1</v>
      </c>
      <c r="E36" s="45">
        <v>873</v>
      </c>
      <c r="F36" s="30" t="s">
        <v>146</v>
      </c>
      <c r="G36" s="36"/>
      <c r="H36" s="37"/>
      <c r="I36" s="25"/>
    </row>
    <row r="37" spans="1:9" s="26" customFormat="1" ht="12.75">
      <c r="A37" s="43"/>
      <c r="B37" s="41"/>
      <c r="C37" s="11" t="s">
        <v>96</v>
      </c>
      <c r="D37" s="41"/>
      <c r="E37" s="29"/>
      <c r="F37" s="46"/>
      <c r="G37" s="38"/>
      <c r="H37" s="39"/>
      <c r="I37" s="25"/>
    </row>
    <row r="38" spans="1:9" s="26" customFormat="1" ht="12.75">
      <c r="A38" s="42">
        <v>24</v>
      </c>
      <c r="B38" s="40">
        <v>16</v>
      </c>
      <c r="C38" s="11" t="s">
        <v>93</v>
      </c>
      <c r="D38" s="44" t="str">
        <f>INDIVIDUAL!X50</f>
        <v>KOLIBRI 2</v>
      </c>
      <c r="E38" s="45">
        <v>1107</v>
      </c>
      <c r="F38" s="30">
        <v>407.67</v>
      </c>
      <c r="G38" s="36"/>
      <c r="H38" s="37"/>
      <c r="I38" s="25"/>
    </row>
    <row r="39" spans="1:9" s="26" customFormat="1" ht="12.75">
      <c r="A39" s="43"/>
      <c r="B39" s="41"/>
      <c r="C39" s="11" t="s">
        <v>94</v>
      </c>
      <c r="D39" s="41"/>
      <c r="E39" s="29"/>
      <c r="F39" s="46"/>
      <c r="G39" s="38"/>
      <c r="H39" s="39"/>
      <c r="I39" s="25"/>
    </row>
    <row r="40" spans="1:9" s="26" customFormat="1" ht="12.75">
      <c r="A40" s="42">
        <v>18</v>
      </c>
      <c r="B40" s="40">
        <v>17</v>
      </c>
      <c r="C40" s="11" t="s">
        <v>97</v>
      </c>
      <c r="D40" s="44" t="str">
        <f>INDIVIDUAL!X53</f>
        <v>MIXT AUSTRIA</v>
      </c>
      <c r="E40" s="45">
        <v>1142</v>
      </c>
      <c r="F40" s="30">
        <v>420.17</v>
      </c>
      <c r="G40" s="36"/>
      <c r="H40" s="37"/>
      <c r="I40" s="25"/>
    </row>
    <row r="41" spans="1:9" s="26" customFormat="1" ht="12.75">
      <c r="A41" s="43"/>
      <c r="B41" s="41"/>
      <c r="C41" s="11" t="s">
        <v>91</v>
      </c>
      <c r="D41" s="41"/>
      <c r="E41" s="29"/>
      <c r="F41" s="46"/>
      <c r="G41" s="38"/>
      <c r="H41" s="39"/>
      <c r="I41" s="25"/>
    </row>
    <row r="42" spans="1:9" s="26" customFormat="1" ht="12.75">
      <c r="A42" s="42">
        <v>9</v>
      </c>
      <c r="B42" s="40">
        <v>18</v>
      </c>
      <c r="C42" s="11" t="s">
        <v>98</v>
      </c>
      <c r="D42" s="44" t="str">
        <f>INDIVIDUAL!X54</f>
        <v>PETITS LUTINS</v>
      </c>
      <c r="E42" s="45">
        <v>1313</v>
      </c>
      <c r="F42" s="30">
        <v>474.17</v>
      </c>
      <c r="G42" s="36"/>
      <c r="H42" s="37"/>
      <c r="I42" s="25"/>
    </row>
    <row r="43" spans="1:9" s="26" customFormat="1" ht="12.75">
      <c r="A43" s="43"/>
      <c r="B43" s="41"/>
      <c r="C43" s="11" t="s">
        <v>100</v>
      </c>
      <c r="D43" s="41"/>
      <c r="E43" s="29"/>
      <c r="F43" s="46"/>
      <c r="G43" s="38"/>
      <c r="H43" s="39"/>
      <c r="I43" s="25"/>
    </row>
    <row r="44" spans="1:9" s="26" customFormat="1" ht="12.75">
      <c r="A44" s="42">
        <v>10</v>
      </c>
      <c r="B44" s="40">
        <v>19</v>
      </c>
      <c r="C44" s="11" t="s">
        <v>101</v>
      </c>
      <c r="D44" s="44" t="str">
        <f>INDIVIDUAL!X56</f>
        <v>GRANDS LUTINS</v>
      </c>
      <c r="E44" s="45">
        <v>1317</v>
      </c>
      <c r="F44" s="30">
        <v>472.83</v>
      </c>
      <c r="G44" s="36"/>
      <c r="H44" s="37"/>
      <c r="I44" s="25"/>
    </row>
    <row r="45" spans="1:9" s="26" customFormat="1" ht="12.75">
      <c r="A45" s="43"/>
      <c r="B45" s="41"/>
      <c r="C45" s="17" t="s">
        <v>103</v>
      </c>
      <c r="D45" s="41"/>
      <c r="E45" s="29"/>
      <c r="F45" s="46"/>
      <c r="G45" s="38"/>
      <c r="H45" s="39"/>
      <c r="I45" s="25"/>
    </row>
    <row r="46" spans="1:9" s="26" customFormat="1" ht="12.75">
      <c r="A46" s="42">
        <v>16</v>
      </c>
      <c r="B46" s="40">
        <v>20</v>
      </c>
      <c r="C46" s="11" t="s">
        <v>104</v>
      </c>
      <c r="D46" s="44" t="str">
        <f>INDIVIDUAL!X59</f>
        <v>CAPITANS TEAM</v>
      </c>
      <c r="E46" s="45">
        <v>1200</v>
      </c>
      <c r="F46" s="30">
        <v>436.08</v>
      </c>
      <c r="G46" s="36"/>
      <c r="H46" s="37"/>
      <c r="I46" s="25"/>
    </row>
    <row r="47" spans="1:9" s="26" customFormat="1" ht="12.75">
      <c r="A47" s="43"/>
      <c r="B47" s="41"/>
      <c r="C47" s="11" t="s">
        <v>106</v>
      </c>
      <c r="D47" s="41"/>
      <c r="E47" s="29"/>
      <c r="F47" s="46"/>
      <c r="G47" s="38"/>
      <c r="H47" s="39"/>
      <c r="I47" s="25"/>
    </row>
    <row r="48" spans="1:9" s="26" customFormat="1" ht="12.75">
      <c r="A48" s="42">
        <v>12</v>
      </c>
      <c r="B48" s="40">
        <v>21</v>
      </c>
      <c r="C48" s="15" t="s">
        <v>116</v>
      </c>
      <c r="D48" s="44" t="str">
        <f>INDIVIDUAL!X65</f>
        <v>OK-MODEL</v>
      </c>
      <c r="E48" s="45">
        <v>1290</v>
      </c>
      <c r="F48" s="30">
        <v>470</v>
      </c>
      <c r="G48" s="36"/>
      <c r="H48" s="37"/>
      <c r="I48" s="25"/>
    </row>
    <row r="49" spans="1:9" s="26" customFormat="1" ht="12.75">
      <c r="A49" s="43"/>
      <c r="B49" s="41"/>
      <c r="C49" s="15" t="s">
        <v>110</v>
      </c>
      <c r="D49" s="41"/>
      <c r="E49" s="29"/>
      <c r="F49" s="46"/>
      <c r="G49" s="38"/>
      <c r="H49" s="39"/>
      <c r="I49" s="25"/>
    </row>
    <row r="50" spans="1:9" s="26" customFormat="1" ht="12.75">
      <c r="A50" s="42">
        <v>21</v>
      </c>
      <c r="B50" s="40">
        <v>22</v>
      </c>
      <c r="C50" s="15" t="s">
        <v>121</v>
      </c>
      <c r="D50" s="44" t="str">
        <f>INDIVIDUAL!X66</f>
        <v>HRON</v>
      </c>
      <c r="E50" s="45">
        <v>1144</v>
      </c>
      <c r="F50" s="30" t="s">
        <v>147</v>
      </c>
      <c r="G50" s="36"/>
      <c r="H50" s="37"/>
      <c r="I50" s="25"/>
    </row>
    <row r="51" spans="1:9" s="26" customFormat="1" ht="12.75">
      <c r="A51" s="43"/>
      <c r="B51" s="41"/>
      <c r="C51" s="15" t="s">
        <v>118</v>
      </c>
      <c r="D51" s="41"/>
      <c r="E51" s="29"/>
      <c r="F51" s="46"/>
      <c r="G51" s="38"/>
      <c r="H51" s="39"/>
      <c r="I51" s="25"/>
    </row>
    <row r="52" spans="1:9" s="26" customFormat="1" ht="12.75">
      <c r="A52" s="42">
        <v>4</v>
      </c>
      <c r="B52" s="40">
        <v>23</v>
      </c>
      <c r="C52" s="15" t="s">
        <v>124</v>
      </c>
      <c r="D52" s="44" t="str">
        <f>INDIVIDUAL!X68</f>
        <v>POLUDNICA</v>
      </c>
      <c r="E52" s="45">
        <v>1349</v>
      </c>
      <c r="F52" s="30" t="s">
        <v>148</v>
      </c>
      <c r="G52" s="36"/>
      <c r="H52" s="37"/>
      <c r="I52" s="25"/>
    </row>
    <row r="53" spans="1:9" s="26" customFormat="1" ht="12.75">
      <c r="A53" s="43"/>
      <c r="B53" s="41"/>
      <c r="C53" s="15" t="s">
        <v>122</v>
      </c>
      <c r="D53" s="41"/>
      <c r="E53" s="29"/>
      <c r="F53" s="46"/>
      <c r="G53" s="38"/>
      <c r="H53" s="39"/>
      <c r="I53" s="25"/>
    </row>
    <row r="54" spans="1:9" s="26" customFormat="1" ht="12.75">
      <c r="A54" s="42">
        <v>8</v>
      </c>
      <c r="B54" s="40">
        <v>24</v>
      </c>
      <c r="C54" s="15" t="s">
        <v>127</v>
      </c>
      <c r="D54" s="44" t="str">
        <f>INDIVIDUAL!X70</f>
        <v>PENOMODEL</v>
      </c>
      <c r="E54" s="45">
        <v>1313</v>
      </c>
      <c r="F54" s="30" t="s">
        <v>149</v>
      </c>
      <c r="G54" s="36"/>
      <c r="H54" s="37"/>
      <c r="I54" s="25"/>
    </row>
    <row r="55" spans="1:9" s="26" customFormat="1" ht="12.75">
      <c r="A55" s="43"/>
      <c r="B55" s="41"/>
      <c r="C55" s="15" t="s">
        <v>125</v>
      </c>
      <c r="D55" s="41"/>
      <c r="E55" s="29"/>
      <c r="F55" s="46"/>
      <c r="G55" s="38"/>
      <c r="H55" s="39"/>
      <c r="I55" s="25"/>
    </row>
    <row r="56" spans="1:9" s="26" customFormat="1" ht="12.75">
      <c r="A56" s="42">
        <v>23</v>
      </c>
      <c r="B56" s="40">
        <v>25</v>
      </c>
      <c r="C56" s="15" t="s">
        <v>128</v>
      </c>
      <c r="D56" s="44" t="str">
        <f>INDIVIDUAL!X73</f>
        <v>TURIEC</v>
      </c>
      <c r="E56" s="45">
        <v>1108</v>
      </c>
      <c r="F56" s="30" t="s">
        <v>150</v>
      </c>
      <c r="G56" s="36"/>
      <c r="H56" s="37"/>
      <c r="I56" s="25"/>
    </row>
    <row r="57" spans="1:9" s="26" customFormat="1" ht="12.75">
      <c r="A57" s="43"/>
      <c r="B57" s="41"/>
      <c r="C57" s="15" t="s">
        <v>130</v>
      </c>
      <c r="D57" s="41"/>
      <c r="E57" s="29"/>
      <c r="F57" s="46"/>
      <c r="G57" s="38"/>
      <c r="H57" s="39"/>
      <c r="I57" s="25"/>
    </row>
    <row r="58" spans="1:9" s="26" customFormat="1" ht="12.75">
      <c r="A58" s="42">
        <v>20</v>
      </c>
      <c r="B58" s="40">
        <v>26</v>
      </c>
      <c r="C58" s="15" t="s">
        <v>133</v>
      </c>
      <c r="D58" s="44" t="str">
        <f>INDIVIDUAL!X74</f>
        <v>GERIATRIA</v>
      </c>
      <c r="E58" s="45">
        <v>1141</v>
      </c>
      <c r="F58" s="30" t="s">
        <v>151</v>
      </c>
      <c r="G58" s="36"/>
      <c r="H58" s="37"/>
      <c r="I58" s="25"/>
    </row>
    <row r="59" spans="1:9" s="26" customFormat="1" ht="12.75">
      <c r="A59" s="43"/>
      <c r="B59" s="41"/>
      <c r="C59" s="15" t="s">
        <v>131</v>
      </c>
      <c r="D59" s="41"/>
      <c r="E59" s="29"/>
      <c r="F59" s="46"/>
      <c r="G59" s="38"/>
      <c r="H59" s="39"/>
      <c r="I59" s="25"/>
    </row>
    <row r="60" spans="1:9" s="26" customFormat="1" ht="12.75">
      <c r="A60" s="42">
        <v>14</v>
      </c>
      <c r="B60" s="40">
        <v>27</v>
      </c>
      <c r="C60" s="15" t="s">
        <v>113</v>
      </c>
      <c r="D60" s="44" t="s">
        <v>115</v>
      </c>
      <c r="E60" s="45">
        <v>1231</v>
      </c>
      <c r="F60" s="30">
        <v>447</v>
      </c>
      <c r="G60" s="36"/>
      <c r="H60" s="37"/>
      <c r="I60" s="25"/>
    </row>
    <row r="61" spans="1:9" s="26" customFormat="1" ht="12.75">
      <c r="A61" s="43"/>
      <c r="B61" s="41"/>
      <c r="C61" s="15" t="s">
        <v>134</v>
      </c>
      <c r="D61" s="41"/>
      <c r="E61" s="29"/>
      <c r="F61" s="46"/>
      <c r="G61" s="38"/>
      <c r="H61" s="39"/>
      <c r="I61" s="25"/>
    </row>
  </sheetData>
  <mergeCells count="170">
    <mergeCell ref="G8:H9"/>
    <mergeCell ref="E5:F5"/>
    <mergeCell ref="G5:H5"/>
    <mergeCell ref="G6:H6"/>
    <mergeCell ref="G7:H7"/>
    <mergeCell ref="E8:E9"/>
    <mergeCell ref="F8:F9"/>
    <mergeCell ref="E10:E11"/>
    <mergeCell ref="F10:F11"/>
    <mergeCell ref="A5:A7"/>
    <mergeCell ref="B5:B7"/>
    <mergeCell ref="C5:C7"/>
    <mergeCell ref="D5:D7"/>
    <mergeCell ref="A8:A9"/>
    <mergeCell ref="D8:D9"/>
    <mergeCell ref="E14:E15"/>
    <mergeCell ref="F14:F15"/>
    <mergeCell ref="G10:H11"/>
    <mergeCell ref="A12:A13"/>
    <mergeCell ref="D12:D13"/>
    <mergeCell ref="E12:E13"/>
    <mergeCell ref="F12:F13"/>
    <mergeCell ref="G12:H13"/>
    <mergeCell ref="A10:A11"/>
    <mergeCell ref="D10:D11"/>
    <mergeCell ref="E18:E19"/>
    <mergeCell ref="F18:F19"/>
    <mergeCell ref="G14:H15"/>
    <mergeCell ref="A16:A17"/>
    <mergeCell ref="D16:D17"/>
    <mergeCell ref="E16:E17"/>
    <mergeCell ref="F16:F17"/>
    <mergeCell ref="G16:H17"/>
    <mergeCell ref="A14:A15"/>
    <mergeCell ref="D14:D15"/>
    <mergeCell ref="E22:E23"/>
    <mergeCell ref="F22:F23"/>
    <mergeCell ref="G18:H19"/>
    <mergeCell ref="A20:A21"/>
    <mergeCell ref="D20:D21"/>
    <mergeCell ref="E20:E21"/>
    <mergeCell ref="F20:F21"/>
    <mergeCell ref="G20:H21"/>
    <mergeCell ref="A18:A19"/>
    <mergeCell ref="D18:D19"/>
    <mergeCell ref="E26:E27"/>
    <mergeCell ref="F26:F27"/>
    <mergeCell ref="G22:H23"/>
    <mergeCell ref="A24:A25"/>
    <mergeCell ref="D24:D25"/>
    <mergeCell ref="E24:E25"/>
    <mergeCell ref="F24:F25"/>
    <mergeCell ref="G24:H25"/>
    <mergeCell ref="A22:A23"/>
    <mergeCell ref="D22:D23"/>
    <mergeCell ref="E30:E31"/>
    <mergeCell ref="F30:F31"/>
    <mergeCell ref="G26:H27"/>
    <mergeCell ref="A28:A29"/>
    <mergeCell ref="D28:D29"/>
    <mergeCell ref="E28:E29"/>
    <mergeCell ref="F28:F29"/>
    <mergeCell ref="G28:H29"/>
    <mergeCell ref="B26:B27"/>
    <mergeCell ref="B28:B29"/>
    <mergeCell ref="E34:E35"/>
    <mergeCell ref="F34:F35"/>
    <mergeCell ref="G30:H31"/>
    <mergeCell ref="A32:A33"/>
    <mergeCell ref="D32:D33"/>
    <mergeCell ref="E32:E33"/>
    <mergeCell ref="F32:F33"/>
    <mergeCell ref="G32:H33"/>
    <mergeCell ref="B30:B31"/>
    <mergeCell ref="B32:B33"/>
    <mergeCell ref="F38:F39"/>
    <mergeCell ref="G34:H35"/>
    <mergeCell ref="A36:A37"/>
    <mergeCell ref="D36:D37"/>
    <mergeCell ref="E36:E37"/>
    <mergeCell ref="F36:F37"/>
    <mergeCell ref="G36:H37"/>
    <mergeCell ref="B34:B35"/>
    <mergeCell ref="A34:A35"/>
    <mergeCell ref="D34:D35"/>
    <mergeCell ref="F42:F43"/>
    <mergeCell ref="G38:H39"/>
    <mergeCell ref="A40:A41"/>
    <mergeCell ref="D40:D41"/>
    <mergeCell ref="E40:E41"/>
    <mergeCell ref="F40:F41"/>
    <mergeCell ref="G40:H41"/>
    <mergeCell ref="A38:A39"/>
    <mergeCell ref="D38:D39"/>
    <mergeCell ref="E38:E39"/>
    <mergeCell ref="F46:F47"/>
    <mergeCell ref="G42:H43"/>
    <mergeCell ref="A44:A45"/>
    <mergeCell ref="D44:D45"/>
    <mergeCell ref="E44:E45"/>
    <mergeCell ref="F44:F45"/>
    <mergeCell ref="G44:H45"/>
    <mergeCell ref="A42:A43"/>
    <mergeCell ref="D42:D43"/>
    <mergeCell ref="E42:E43"/>
    <mergeCell ref="F50:F51"/>
    <mergeCell ref="G46:H47"/>
    <mergeCell ref="A48:A49"/>
    <mergeCell ref="D48:D49"/>
    <mergeCell ref="E48:E49"/>
    <mergeCell ref="F48:F49"/>
    <mergeCell ref="G48:H49"/>
    <mergeCell ref="A46:A47"/>
    <mergeCell ref="D46:D47"/>
    <mergeCell ref="E46:E47"/>
    <mergeCell ref="E54:E55"/>
    <mergeCell ref="F54:F55"/>
    <mergeCell ref="B54:B55"/>
    <mergeCell ref="G50:H51"/>
    <mergeCell ref="D52:D53"/>
    <mergeCell ref="E52:E53"/>
    <mergeCell ref="F52:F53"/>
    <mergeCell ref="G52:H53"/>
    <mergeCell ref="D50:D51"/>
    <mergeCell ref="E50:E51"/>
    <mergeCell ref="B22:B23"/>
    <mergeCell ref="B24:B25"/>
    <mergeCell ref="A54:A55"/>
    <mergeCell ref="D54:D55"/>
    <mergeCell ref="A52:A53"/>
    <mergeCell ref="A50:A51"/>
    <mergeCell ref="A30:A31"/>
    <mergeCell ref="D30:D31"/>
    <mergeCell ref="A26:A27"/>
    <mergeCell ref="D26:D27"/>
    <mergeCell ref="E56:E57"/>
    <mergeCell ref="F56:F57"/>
    <mergeCell ref="G54:H55"/>
    <mergeCell ref="B8:B9"/>
    <mergeCell ref="B10:B11"/>
    <mergeCell ref="B12:B13"/>
    <mergeCell ref="B14:B15"/>
    <mergeCell ref="B16:B17"/>
    <mergeCell ref="B18:B19"/>
    <mergeCell ref="B20:B21"/>
    <mergeCell ref="G56:H57"/>
    <mergeCell ref="A58:A59"/>
    <mergeCell ref="D58:D59"/>
    <mergeCell ref="E58:E59"/>
    <mergeCell ref="F58:F59"/>
    <mergeCell ref="G58:H59"/>
    <mergeCell ref="B56:B57"/>
    <mergeCell ref="B58:B59"/>
    <mergeCell ref="A56:A57"/>
    <mergeCell ref="D56:D57"/>
    <mergeCell ref="A60:A61"/>
    <mergeCell ref="D60:D61"/>
    <mergeCell ref="E60:E61"/>
    <mergeCell ref="F60:F61"/>
    <mergeCell ref="B60:B61"/>
    <mergeCell ref="G60:H61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</mergeCells>
  <printOptions/>
  <pageMargins left="0.75" right="0.75" top="0.5" bottom="0.5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C23" sqref="C23"/>
    </sheetView>
  </sheetViews>
  <sheetFormatPr defaultColWidth="9.140625" defaultRowHeight="12.75"/>
  <cols>
    <col min="1" max="1" width="3.421875" style="0" bestFit="1" customWidth="1"/>
    <col min="2" max="2" width="4.00390625" style="0" bestFit="1" customWidth="1"/>
    <col min="3" max="3" width="18.7109375" style="0" bestFit="1" customWidth="1"/>
    <col min="4" max="4" width="3.28125" style="0" bestFit="1" customWidth="1"/>
    <col min="5" max="5" width="2.28125" style="0" bestFit="1" customWidth="1"/>
    <col min="6" max="6" width="8.8515625" style="0" bestFit="1" customWidth="1"/>
    <col min="7" max="7" width="5.28125" style="0" bestFit="1" customWidth="1"/>
    <col min="8" max="8" width="5.00390625" style="0" bestFit="1" customWidth="1"/>
    <col min="9" max="9" width="6.57421875" style="0" bestFit="1" customWidth="1"/>
    <col min="10" max="10" width="5.00390625" style="0" bestFit="1" customWidth="1"/>
    <col min="11" max="11" width="6.57421875" style="0" bestFit="1" customWidth="1"/>
    <col min="12" max="12" width="5.00390625" style="0" bestFit="1" customWidth="1"/>
    <col min="13" max="13" width="5.57421875" style="0" bestFit="1" customWidth="1"/>
    <col min="14" max="14" width="5.00390625" style="0" hidden="1" customWidth="1"/>
    <col min="15" max="15" width="4.57421875" style="0" hidden="1" customWidth="1"/>
    <col min="16" max="16" width="5.00390625" style="0" hidden="1" customWidth="1"/>
    <col min="17" max="17" width="4.57421875" style="0" hidden="1" customWidth="1"/>
    <col min="18" max="18" width="5.00390625" style="0" bestFit="1" customWidth="1"/>
    <col min="19" max="19" width="6.57421875" style="0" bestFit="1" customWidth="1"/>
    <col min="20" max="20" width="5.00390625" style="0" hidden="1" customWidth="1"/>
    <col min="21" max="21" width="4.57421875" style="0" hidden="1" customWidth="1"/>
    <col min="22" max="22" width="5.00390625" style="0" hidden="1" customWidth="1"/>
    <col min="23" max="23" width="4.57421875" style="0" hidden="1" customWidth="1"/>
    <col min="24" max="24" width="16.57421875" style="0" hidden="1" customWidth="1"/>
  </cols>
  <sheetData>
    <row r="2" spans="1:11" ht="12.75">
      <c r="A2" s="32" t="s">
        <v>140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24" ht="12.75">
      <c r="A3" s="1"/>
      <c r="B3" s="19"/>
      <c r="F3" s="19"/>
      <c r="H3" s="2"/>
      <c r="X3" t="s">
        <v>15</v>
      </c>
    </row>
    <row r="4" spans="1:24" ht="12.75">
      <c r="A4" s="31" t="s">
        <v>26</v>
      </c>
      <c r="B4" s="31" t="s">
        <v>1</v>
      </c>
      <c r="C4" s="31" t="s">
        <v>2</v>
      </c>
      <c r="D4" s="23"/>
      <c r="E4" s="4" t="s">
        <v>24</v>
      </c>
      <c r="F4" s="33" t="s">
        <v>3</v>
      </c>
      <c r="G4" s="31" t="s">
        <v>4</v>
      </c>
      <c r="H4" s="31" t="s">
        <v>5</v>
      </c>
      <c r="I4" s="31"/>
      <c r="J4" s="31" t="s">
        <v>6</v>
      </c>
      <c r="K4" s="31"/>
      <c r="L4" s="31" t="s">
        <v>7</v>
      </c>
      <c r="M4" s="31"/>
      <c r="N4" s="31" t="s">
        <v>8</v>
      </c>
      <c r="O4" s="31"/>
      <c r="P4" s="31" t="s">
        <v>9</v>
      </c>
      <c r="Q4" s="31"/>
      <c r="R4" s="31" t="s">
        <v>10</v>
      </c>
      <c r="S4" s="31"/>
      <c r="T4" s="31" t="s">
        <v>11</v>
      </c>
      <c r="U4" s="31"/>
      <c r="V4" s="31" t="s">
        <v>12</v>
      </c>
      <c r="W4" s="31"/>
      <c r="X4" s="20"/>
    </row>
    <row r="5" spans="1:24" ht="22.5">
      <c r="A5" s="31"/>
      <c r="B5" s="31"/>
      <c r="C5" s="31"/>
      <c r="D5" s="24" t="s">
        <v>22</v>
      </c>
      <c r="E5" s="5"/>
      <c r="F5" s="34"/>
      <c r="G5" s="31"/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 t="s">
        <v>13</v>
      </c>
      <c r="Q5" s="3" t="s">
        <v>14</v>
      </c>
      <c r="R5" s="3" t="s">
        <v>13</v>
      </c>
      <c r="S5" s="3" t="s">
        <v>14</v>
      </c>
      <c r="T5" s="3" t="s">
        <v>13</v>
      </c>
      <c r="U5" s="3" t="s">
        <v>14</v>
      </c>
      <c r="V5" s="3" t="s">
        <v>13</v>
      </c>
      <c r="W5" s="3" t="s">
        <v>14</v>
      </c>
      <c r="X5" s="21" t="s">
        <v>23</v>
      </c>
    </row>
    <row r="6" spans="1:24" ht="32.25">
      <c r="A6" s="33"/>
      <c r="B6" s="33"/>
      <c r="C6" s="33"/>
      <c r="D6" s="24" t="s">
        <v>21</v>
      </c>
      <c r="E6" s="5" t="s">
        <v>25</v>
      </c>
      <c r="F6" s="35"/>
      <c r="G6" s="33"/>
      <c r="H6" s="33">
        <v>240</v>
      </c>
      <c r="I6" s="33"/>
      <c r="J6" s="33">
        <v>300</v>
      </c>
      <c r="K6" s="33"/>
      <c r="L6" s="33">
        <v>300</v>
      </c>
      <c r="M6" s="33"/>
      <c r="N6" s="33">
        <v>300</v>
      </c>
      <c r="O6" s="33"/>
      <c r="P6" s="33">
        <v>300</v>
      </c>
      <c r="Q6" s="33"/>
      <c r="R6" s="6"/>
      <c r="S6" s="7" t="s">
        <v>15</v>
      </c>
      <c r="T6" s="8">
        <v>420</v>
      </c>
      <c r="U6" s="7"/>
      <c r="V6" s="8">
        <v>600</v>
      </c>
      <c r="W6" s="7"/>
      <c r="X6" s="22" t="s">
        <v>21</v>
      </c>
    </row>
    <row r="7" spans="1:24" ht="12.75">
      <c r="A7" s="9">
        <v>1</v>
      </c>
      <c r="B7" s="10">
        <v>34</v>
      </c>
      <c r="C7" s="17" t="s">
        <v>141</v>
      </c>
      <c r="D7" s="17">
        <v>11</v>
      </c>
      <c r="E7" s="11" t="s">
        <v>25</v>
      </c>
      <c r="F7" s="18">
        <v>153</v>
      </c>
      <c r="G7" s="18" t="s">
        <v>19</v>
      </c>
      <c r="H7" s="12">
        <v>239</v>
      </c>
      <c r="I7" s="13">
        <f aca="true" t="shared" si="0" ref="I7:I21">H7*100/240</f>
        <v>99.58333333333333</v>
      </c>
      <c r="J7" s="12">
        <v>300</v>
      </c>
      <c r="K7" s="13">
        <f aca="true" t="shared" si="1" ref="K7:K21">J7*100/300</f>
        <v>100</v>
      </c>
      <c r="L7" s="12">
        <v>160</v>
      </c>
      <c r="M7" s="13">
        <f aca="true" t="shared" si="2" ref="M7:M21">L7*100/300</f>
        <v>53.333333333333336</v>
      </c>
      <c r="N7" s="12">
        <v>0</v>
      </c>
      <c r="O7" s="13">
        <f aca="true" t="shared" si="3" ref="O7:O21">N7*100/300</f>
        <v>0</v>
      </c>
      <c r="P7" s="12">
        <v>0</v>
      </c>
      <c r="Q7" s="13">
        <f aca="true" t="shared" si="4" ref="Q7:Q21">P7*100/300</f>
        <v>0</v>
      </c>
      <c r="R7" s="12">
        <f aca="true" t="shared" si="5" ref="R7:S21">H7+J7+L7+N7+P7</f>
        <v>699</v>
      </c>
      <c r="S7" s="14">
        <f t="shared" si="5"/>
        <v>252.91666666666666</v>
      </c>
      <c r="T7" s="15"/>
      <c r="U7" s="13">
        <f aca="true" t="shared" si="6" ref="U7:U21">T7*100/420</f>
        <v>0</v>
      </c>
      <c r="V7" s="15"/>
      <c r="W7" s="13">
        <f aca="true" t="shared" si="7" ref="W7:W21">V7*100/600</f>
        <v>0</v>
      </c>
      <c r="X7" s="15"/>
    </row>
    <row r="8" spans="1:24" ht="12.75">
      <c r="A8" s="9">
        <v>2</v>
      </c>
      <c r="B8" s="10">
        <v>9</v>
      </c>
      <c r="C8" s="15" t="s">
        <v>41</v>
      </c>
      <c r="D8" s="11"/>
      <c r="E8" s="15" t="s">
        <v>25</v>
      </c>
      <c r="F8" s="16">
        <v>39722</v>
      </c>
      <c r="G8" s="16" t="s">
        <v>20</v>
      </c>
      <c r="H8" s="12">
        <v>240</v>
      </c>
      <c r="I8" s="13">
        <f t="shared" si="0"/>
        <v>100</v>
      </c>
      <c r="J8" s="12">
        <v>300</v>
      </c>
      <c r="K8" s="13">
        <f t="shared" si="1"/>
        <v>100</v>
      </c>
      <c r="L8" s="12">
        <v>111</v>
      </c>
      <c r="M8" s="13">
        <f t="shared" si="2"/>
        <v>37</v>
      </c>
      <c r="N8" s="12">
        <v>0</v>
      </c>
      <c r="O8" s="13">
        <f t="shared" si="3"/>
        <v>0</v>
      </c>
      <c r="P8" s="12">
        <v>0</v>
      </c>
      <c r="Q8" s="13">
        <f t="shared" si="4"/>
        <v>0</v>
      </c>
      <c r="R8" s="12">
        <f t="shared" si="5"/>
        <v>651</v>
      </c>
      <c r="S8" s="14">
        <f t="shared" si="5"/>
        <v>237</v>
      </c>
      <c r="T8" s="15"/>
      <c r="U8" s="13">
        <f t="shared" si="6"/>
        <v>0</v>
      </c>
      <c r="V8" s="15"/>
      <c r="W8" s="13">
        <f t="shared" si="7"/>
        <v>0</v>
      </c>
      <c r="X8" s="15" t="s">
        <v>135</v>
      </c>
    </row>
    <row r="9" spans="1:24" ht="12.75">
      <c r="A9" s="9">
        <v>3</v>
      </c>
      <c r="B9" s="10">
        <v>36</v>
      </c>
      <c r="C9" s="15" t="s">
        <v>81</v>
      </c>
      <c r="D9" s="15">
        <v>12</v>
      </c>
      <c r="E9" s="11" t="s">
        <v>25</v>
      </c>
      <c r="F9" s="16">
        <v>499</v>
      </c>
      <c r="G9" s="18" t="s">
        <v>19</v>
      </c>
      <c r="H9" s="12">
        <v>240</v>
      </c>
      <c r="I9" s="13">
        <f t="shared" si="0"/>
        <v>100</v>
      </c>
      <c r="J9" s="12">
        <v>300</v>
      </c>
      <c r="K9" s="13">
        <f t="shared" si="1"/>
        <v>100</v>
      </c>
      <c r="L9" s="12">
        <v>108</v>
      </c>
      <c r="M9" s="13">
        <f t="shared" si="2"/>
        <v>36</v>
      </c>
      <c r="N9" s="12">
        <v>0</v>
      </c>
      <c r="O9" s="13">
        <f t="shared" si="3"/>
        <v>0</v>
      </c>
      <c r="P9" s="12">
        <v>0</v>
      </c>
      <c r="Q9" s="13">
        <f t="shared" si="4"/>
        <v>0</v>
      </c>
      <c r="R9" s="12">
        <f t="shared" si="5"/>
        <v>648</v>
      </c>
      <c r="S9" s="14">
        <f t="shared" si="5"/>
        <v>236</v>
      </c>
      <c r="T9" s="15"/>
      <c r="U9" s="13">
        <f t="shared" si="6"/>
        <v>0</v>
      </c>
      <c r="V9" s="15"/>
      <c r="W9" s="13">
        <f t="shared" si="7"/>
        <v>0</v>
      </c>
      <c r="X9" s="15"/>
    </row>
    <row r="10" spans="1:24" ht="12.75">
      <c r="A10" s="9">
        <v>4</v>
      </c>
      <c r="B10" s="10">
        <v>31</v>
      </c>
      <c r="C10" s="17" t="s">
        <v>73</v>
      </c>
      <c r="D10" s="17">
        <v>10</v>
      </c>
      <c r="E10" s="11" t="s">
        <v>25</v>
      </c>
      <c r="F10" s="16">
        <v>80</v>
      </c>
      <c r="G10" s="18" t="s">
        <v>19</v>
      </c>
      <c r="H10" s="12">
        <v>237</v>
      </c>
      <c r="I10" s="13">
        <f t="shared" si="0"/>
        <v>98.75</v>
      </c>
      <c r="J10" s="12">
        <v>300</v>
      </c>
      <c r="K10" s="13">
        <f t="shared" si="1"/>
        <v>100</v>
      </c>
      <c r="L10" s="12">
        <v>107</v>
      </c>
      <c r="M10" s="13">
        <f t="shared" si="2"/>
        <v>35.666666666666664</v>
      </c>
      <c r="N10" s="12">
        <v>0</v>
      </c>
      <c r="O10" s="13">
        <f t="shared" si="3"/>
        <v>0</v>
      </c>
      <c r="P10" s="12">
        <v>0</v>
      </c>
      <c r="Q10" s="13">
        <f t="shared" si="4"/>
        <v>0</v>
      </c>
      <c r="R10" s="12">
        <f t="shared" si="5"/>
        <v>644</v>
      </c>
      <c r="S10" s="14">
        <f t="shared" si="5"/>
        <v>234.41666666666666</v>
      </c>
      <c r="T10" s="15"/>
      <c r="U10" s="13">
        <f t="shared" si="6"/>
        <v>0</v>
      </c>
      <c r="V10" s="15"/>
      <c r="W10" s="13">
        <f t="shared" si="7"/>
        <v>0</v>
      </c>
      <c r="X10" s="15"/>
    </row>
    <row r="11" spans="1:24" ht="12.75">
      <c r="A11" s="9">
        <v>5</v>
      </c>
      <c r="B11" s="10">
        <v>10</v>
      </c>
      <c r="C11" s="15" t="s">
        <v>42</v>
      </c>
      <c r="D11" s="11"/>
      <c r="E11" s="15" t="s">
        <v>25</v>
      </c>
      <c r="F11" s="16">
        <v>46607</v>
      </c>
      <c r="G11" s="16" t="s">
        <v>20</v>
      </c>
      <c r="H11" s="12">
        <v>240</v>
      </c>
      <c r="I11" s="13">
        <f t="shared" si="0"/>
        <v>100</v>
      </c>
      <c r="J11" s="12">
        <v>300</v>
      </c>
      <c r="K11" s="13">
        <f t="shared" si="1"/>
        <v>100</v>
      </c>
      <c r="L11" s="12">
        <v>102</v>
      </c>
      <c r="M11" s="13">
        <f t="shared" si="2"/>
        <v>34</v>
      </c>
      <c r="N11" s="12">
        <v>0</v>
      </c>
      <c r="O11" s="13">
        <f t="shared" si="3"/>
        <v>0</v>
      </c>
      <c r="P11" s="12">
        <v>0</v>
      </c>
      <c r="Q11" s="13">
        <f t="shared" si="4"/>
        <v>0</v>
      </c>
      <c r="R11" s="12">
        <f t="shared" si="5"/>
        <v>642</v>
      </c>
      <c r="S11" s="14">
        <f t="shared" si="5"/>
        <v>234</v>
      </c>
      <c r="T11" s="15"/>
      <c r="U11" s="13">
        <f t="shared" si="6"/>
        <v>0</v>
      </c>
      <c r="V11" s="15"/>
      <c r="W11" s="13">
        <f t="shared" si="7"/>
        <v>0</v>
      </c>
      <c r="X11" s="15" t="s">
        <v>34</v>
      </c>
    </row>
    <row r="12" spans="1:24" ht="12.75">
      <c r="A12" s="9">
        <v>6</v>
      </c>
      <c r="B12" s="10">
        <v>21</v>
      </c>
      <c r="C12" s="15" t="s">
        <v>60</v>
      </c>
      <c r="D12" s="15">
        <v>6</v>
      </c>
      <c r="E12" s="15" t="s">
        <v>25</v>
      </c>
      <c r="F12" s="16">
        <v>3178</v>
      </c>
      <c r="G12" s="16" t="s">
        <v>50</v>
      </c>
      <c r="H12" s="12">
        <v>240</v>
      </c>
      <c r="I12" s="13">
        <f t="shared" si="0"/>
        <v>100</v>
      </c>
      <c r="J12" s="12">
        <v>300</v>
      </c>
      <c r="K12" s="13">
        <f t="shared" si="1"/>
        <v>100</v>
      </c>
      <c r="L12" s="12">
        <v>101</v>
      </c>
      <c r="M12" s="13">
        <f t="shared" si="2"/>
        <v>33.666666666666664</v>
      </c>
      <c r="N12" s="12">
        <v>0</v>
      </c>
      <c r="O12" s="13">
        <f t="shared" si="3"/>
        <v>0</v>
      </c>
      <c r="P12" s="12">
        <v>0</v>
      </c>
      <c r="Q12" s="13">
        <f t="shared" si="4"/>
        <v>0</v>
      </c>
      <c r="R12" s="12">
        <f t="shared" si="5"/>
        <v>641</v>
      </c>
      <c r="S12" s="14">
        <f t="shared" si="5"/>
        <v>233.66666666666666</v>
      </c>
      <c r="T12" s="15"/>
      <c r="U12" s="13">
        <f t="shared" si="6"/>
        <v>0</v>
      </c>
      <c r="V12" s="15"/>
      <c r="W12" s="13">
        <f t="shared" si="7"/>
        <v>0</v>
      </c>
      <c r="X12" s="15"/>
    </row>
    <row r="13" spans="1:24" ht="12.75">
      <c r="A13" s="9">
        <v>7</v>
      </c>
      <c r="B13" s="10">
        <v>29</v>
      </c>
      <c r="C13" s="15" t="s">
        <v>142</v>
      </c>
      <c r="D13" s="15">
        <v>9</v>
      </c>
      <c r="E13" s="15" t="s">
        <v>25</v>
      </c>
      <c r="F13" s="16">
        <v>78</v>
      </c>
      <c r="G13" s="18" t="s">
        <v>19</v>
      </c>
      <c r="H13" s="12">
        <v>240</v>
      </c>
      <c r="I13" s="13">
        <f t="shared" si="0"/>
        <v>100</v>
      </c>
      <c r="J13" s="12">
        <v>297</v>
      </c>
      <c r="K13" s="13">
        <f t="shared" si="1"/>
        <v>99</v>
      </c>
      <c r="L13" s="12">
        <v>78</v>
      </c>
      <c r="M13" s="13">
        <f t="shared" si="2"/>
        <v>26</v>
      </c>
      <c r="N13" s="12">
        <v>0</v>
      </c>
      <c r="O13" s="13">
        <f t="shared" si="3"/>
        <v>0</v>
      </c>
      <c r="P13" s="12">
        <v>0</v>
      </c>
      <c r="Q13" s="13">
        <f t="shared" si="4"/>
        <v>0</v>
      </c>
      <c r="R13" s="12">
        <f t="shared" si="5"/>
        <v>615</v>
      </c>
      <c r="S13" s="14">
        <f t="shared" si="5"/>
        <v>225</v>
      </c>
      <c r="T13" s="15"/>
      <c r="U13" s="13">
        <f t="shared" si="6"/>
        <v>0</v>
      </c>
      <c r="V13" s="15"/>
      <c r="W13" s="13">
        <f t="shared" si="7"/>
        <v>0</v>
      </c>
      <c r="X13" s="15"/>
    </row>
    <row r="14" spans="1:24" ht="12.75">
      <c r="A14" s="9">
        <v>8</v>
      </c>
      <c r="B14" s="16">
        <v>71</v>
      </c>
      <c r="C14" s="15" t="s">
        <v>137</v>
      </c>
      <c r="D14" s="15"/>
      <c r="E14" s="15" t="s">
        <v>25</v>
      </c>
      <c r="F14" s="16"/>
      <c r="G14" s="15" t="s">
        <v>120</v>
      </c>
      <c r="H14" s="12">
        <v>240</v>
      </c>
      <c r="I14" s="13">
        <f t="shared" si="0"/>
        <v>100</v>
      </c>
      <c r="J14" s="12">
        <v>241</v>
      </c>
      <c r="K14" s="13">
        <f t="shared" si="1"/>
        <v>80.33333333333333</v>
      </c>
      <c r="L14" s="12">
        <v>123</v>
      </c>
      <c r="M14" s="13">
        <f t="shared" si="2"/>
        <v>41</v>
      </c>
      <c r="N14" s="12">
        <v>0</v>
      </c>
      <c r="O14" s="13">
        <f t="shared" si="3"/>
        <v>0</v>
      </c>
      <c r="P14" s="12">
        <v>0</v>
      </c>
      <c r="Q14" s="13">
        <f t="shared" si="4"/>
        <v>0</v>
      </c>
      <c r="R14" s="12">
        <f t="shared" si="5"/>
        <v>604</v>
      </c>
      <c r="S14" s="14">
        <f t="shared" si="5"/>
        <v>221.33333333333331</v>
      </c>
      <c r="T14" s="15"/>
      <c r="U14" s="13">
        <f t="shared" si="6"/>
        <v>0</v>
      </c>
      <c r="V14" s="15"/>
      <c r="W14" s="13">
        <f t="shared" si="7"/>
        <v>0</v>
      </c>
      <c r="X14" s="15" t="s">
        <v>51</v>
      </c>
    </row>
    <row r="15" spans="1:24" ht="12.75">
      <c r="A15" s="9">
        <v>9</v>
      </c>
      <c r="B15" s="10">
        <v>20</v>
      </c>
      <c r="C15" s="15" t="s">
        <v>58</v>
      </c>
      <c r="D15" s="15">
        <v>6</v>
      </c>
      <c r="E15" s="15" t="s">
        <v>25</v>
      </c>
      <c r="F15" s="16">
        <v>3900</v>
      </c>
      <c r="G15" s="16" t="s">
        <v>50</v>
      </c>
      <c r="H15" s="12">
        <v>223</v>
      </c>
      <c r="I15" s="13">
        <f t="shared" si="0"/>
        <v>92.91666666666667</v>
      </c>
      <c r="J15" s="12">
        <v>284</v>
      </c>
      <c r="K15" s="13">
        <f t="shared" si="1"/>
        <v>94.66666666666667</v>
      </c>
      <c r="L15" s="12">
        <v>73</v>
      </c>
      <c r="M15" s="13">
        <f t="shared" si="2"/>
        <v>24.333333333333332</v>
      </c>
      <c r="N15" s="12">
        <v>0</v>
      </c>
      <c r="O15" s="13">
        <f t="shared" si="3"/>
        <v>0</v>
      </c>
      <c r="P15" s="12">
        <v>0</v>
      </c>
      <c r="Q15" s="13">
        <f t="shared" si="4"/>
        <v>0</v>
      </c>
      <c r="R15" s="12">
        <f t="shared" si="5"/>
        <v>580</v>
      </c>
      <c r="S15" s="14">
        <f t="shared" si="5"/>
        <v>211.91666666666669</v>
      </c>
      <c r="T15" s="15"/>
      <c r="U15" s="13">
        <f t="shared" si="6"/>
        <v>0</v>
      </c>
      <c r="V15" s="15"/>
      <c r="W15" s="13">
        <f t="shared" si="7"/>
        <v>0</v>
      </c>
      <c r="X15" s="15" t="s">
        <v>34</v>
      </c>
    </row>
    <row r="16" spans="1:24" ht="12.75">
      <c r="A16" s="9">
        <v>10</v>
      </c>
      <c r="B16" s="16">
        <v>66</v>
      </c>
      <c r="C16" s="15" t="s">
        <v>128</v>
      </c>
      <c r="D16" s="15">
        <v>25</v>
      </c>
      <c r="E16" s="15" t="s">
        <v>25</v>
      </c>
      <c r="F16" s="16"/>
      <c r="G16" s="15" t="s">
        <v>120</v>
      </c>
      <c r="H16" s="12">
        <v>240</v>
      </c>
      <c r="I16" s="13">
        <f t="shared" si="0"/>
        <v>100</v>
      </c>
      <c r="J16" s="12">
        <v>300</v>
      </c>
      <c r="K16" s="13">
        <f t="shared" si="1"/>
        <v>100</v>
      </c>
      <c r="L16" s="12">
        <v>24</v>
      </c>
      <c r="M16" s="13">
        <f t="shared" si="2"/>
        <v>8</v>
      </c>
      <c r="N16" s="12">
        <v>0</v>
      </c>
      <c r="O16" s="13">
        <f t="shared" si="3"/>
        <v>0</v>
      </c>
      <c r="P16" s="12">
        <v>0</v>
      </c>
      <c r="Q16" s="13">
        <f t="shared" si="4"/>
        <v>0</v>
      </c>
      <c r="R16" s="12">
        <f t="shared" si="5"/>
        <v>564</v>
      </c>
      <c r="S16" s="14">
        <f t="shared" si="5"/>
        <v>208</v>
      </c>
      <c r="T16" s="15"/>
      <c r="U16" s="13">
        <f t="shared" si="6"/>
        <v>0</v>
      </c>
      <c r="V16" s="15"/>
      <c r="W16" s="13">
        <f t="shared" si="7"/>
        <v>0</v>
      </c>
      <c r="X16" s="15"/>
    </row>
    <row r="17" spans="1:24" ht="12.75">
      <c r="A17" s="9">
        <v>11</v>
      </c>
      <c r="B17" s="16">
        <v>67</v>
      </c>
      <c r="C17" s="15" t="s">
        <v>130</v>
      </c>
      <c r="D17" s="15">
        <v>25</v>
      </c>
      <c r="E17" s="15" t="s">
        <v>25</v>
      </c>
      <c r="F17" s="16">
        <v>248</v>
      </c>
      <c r="G17" s="15" t="s">
        <v>120</v>
      </c>
      <c r="H17" s="12">
        <v>240</v>
      </c>
      <c r="I17" s="13">
        <f t="shared" si="0"/>
        <v>100</v>
      </c>
      <c r="J17" s="12">
        <v>300</v>
      </c>
      <c r="K17" s="13">
        <f t="shared" si="1"/>
        <v>100</v>
      </c>
      <c r="L17" s="12">
        <v>4</v>
      </c>
      <c r="M17" s="13">
        <f t="shared" si="2"/>
        <v>1.3333333333333333</v>
      </c>
      <c r="N17" s="12">
        <v>0</v>
      </c>
      <c r="O17" s="13">
        <f t="shared" si="3"/>
        <v>0</v>
      </c>
      <c r="P17" s="12">
        <v>0</v>
      </c>
      <c r="Q17" s="13">
        <f t="shared" si="4"/>
        <v>0</v>
      </c>
      <c r="R17" s="12">
        <f t="shared" si="5"/>
        <v>544</v>
      </c>
      <c r="S17" s="14">
        <f t="shared" si="5"/>
        <v>201.33333333333334</v>
      </c>
      <c r="T17" s="15"/>
      <c r="U17" s="13">
        <f t="shared" si="6"/>
        <v>0</v>
      </c>
      <c r="V17" s="15"/>
      <c r="W17" s="13">
        <f t="shared" si="7"/>
        <v>0</v>
      </c>
      <c r="X17" s="15"/>
    </row>
    <row r="18" spans="1:24" ht="12.75">
      <c r="A18" s="9">
        <v>12</v>
      </c>
      <c r="B18" s="16">
        <v>56</v>
      </c>
      <c r="C18" s="15" t="s">
        <v>109</v>
      </c>
      <c r="D18" s="15"/>
      <c r="E18" s="11" t="s">
        <v>25</v>
      </c>
      <c r="F18" s="16">
        <v>5493</v>
      </c>
      <c r="G18" s="10" t="s">
        <v>18</v>
      </c>
      <c r="H18" s="12">
        <v>240</v>
      </c>
      <c r="I18" s="13">
        <f t="shared" si="0"/>
        <v>100</v>
      </c>
      <c r="J18" s="12">
        <v>300</v>
      </c>
      <c r="K18" s="13">
        <f t="shared" si="1"/>
        <v>100</v>
      </c>
      <c r="L18" s="12">
        <v>2</v>
      </c>
      <c r="M18" s="13">
        <f t="shared" si="2"/>
        <v>0.6666666666666666</v>
      </c>
      <c r="N18" s="12">
        <v>0</v>
      </c>
      <c r="O18" s="13">
        <f t="shared" si="3"/>
        <v>0</v>
      </c>
      <c r="P18" s="12">
        <v>0</v>
      </c>
      <c r="Q18" s="13">
        <f t="shared" si="4"/>
        <v>0</v>
      </c>
      <c r="R18" s="12">
        <f t="shared" si="5"/>
        <v>542</v>
      </c>
      <c r="S18" s="14">
        <f t="shared" si="5"/>
        <v>200.66666666666666</v>
      </c>
      <c r="T18" s="15"/>
      <c r="U18" s="13">
        <f t="shared" si="6"/>
        <v>0</v>
      </c>
      <c r="V18" s="15"/>
      <c r="W18" s="13">
        <f t="shared" si="7"/>
        <v>0</v>
      </c>
      <c r="X18" s="15"/>
    </row>
    <row r="19" spans="1:24" ht="12.75">
      <c r="A19" s="9">
        <v>13</v>
      </c>
      <c r="B19" s="10">
        <v>38</v>
      </c>
      <c r="C19" s="11" t="s">
        <v>136</v>
      </c>
      <c r="D19" s="11">
        <v>13</v>
      </c>
      <c r="E19" s="11" t="s">
        <v>25</v>
      </c>
      <c r="F19" s="10">
        <v>507</v>
      </c>
      <c r="G19" s="18" t="s">
        <v>19</v>
      </c>
      <c r="H19" s="12">
        <v>240</v>
      </c>
      <c r="I19" s="13">
        <f t="shared" si="0"/>
        <v>100</v>
      </c>
      <c r="J19" s="12">
        <v>271</v>
      </c>
      <c r="K19" s="13">
        <f t="shared" si="1"/>
        <v>90.33333333333333</v>
      </c>
      <c r="L19" s="12">
        <v>6</v>
      </c>
      <c r="M19" s="13">
        <f t="shared" si="2"/>
        <v>2</v>
      </c>
      <c r="N19" s="12">
        <v>0</v>
      </c>
      <c r="O19" s="13">
        <f t="shared" si="3"/>
        <v>0</v>
      </c>
      <c r="P19" s="12">
        <v>0</v>
      </c>
      <c r="Q19" s="13">
        <f t="shared" si="4"/>
        <v>0</v>
      </c>
      <c r="R19" s="12">
        <f t="shared" si="5"/>
        <v>517</v>
      </c>
      <c r="S19" s="14">
        <f t="shared" si="5"/>
        <v>192.33333333333331</v>
      </c>
      <c r="T19" s="15"/>
      <c r="U19" s="13">
        <f t="shared" si="6"/>
        <v>0</v>
      </c>
      <c r="V19" s="15"/>
      <c r="W19" s="13">
        <f t="shared" si="7"/>
        <v>0</v>
      </c>
      <c r="X19" s="15"/>
    </row>
    <row r="20" spans="1:24" ht="12.75">
      <c r="A20" s="9">
        <v>14</v>
      </c>
      <c r="B20" s="10">
        <v>55</v>
      </c>
      <c r="C20" s="17" t="s">
        <v>108</v>
      </c>
      <c r="D20" s="17"/>
      <c r="E20" s="11" t="s">
        <v>25</v>
      </c>
      <c r="F20" s="18">
        <v>5907</v>
      </c>
      <c r="G20" s="10" t="s">
        <v>18</v>
      </c>
      <c r="H20" s="12">
        <v>240</v>
      </c>
      <c r="I20" s="13">
        <f t="shared" si="0"/>
        <v>100</v>
      </c>
      <c r="J20" s="12">
        <v>247</v>
      </c>
      <c r="K20" s="13">
        <f t="shared" si="1"/>
        <v>82.33333333333333</v>
      </c>
      <c r="L20" s="12">
        <v>4</v>
      </c>
      <c r="M20" s="13">
        <f t="shared" si="2"/>
        <v>1.3333333333333333</v>
      </c>
      <c r="N20" s="12">
        <v>0</v>
      </c>
      <c r="O20" s="13">
        <f t="shared" si="3"/>
        <v>0</v>
      </c>
      <c r="P20" s="12">
        <v>0</v>
      </c>
      <c r="Q20" s="13">
        <f t="shared" si="4"/>
        <v>0</v>
      </c>
      <c r="R20" s="12">
        <f t="shared" si="5"/>
        <v>491</v>
      </c>
      <c r="S20" s="14">
        <f t="shared" si="5"/>
        <v>183.66666666666666</v>
      </c>
      <c r="T20" s="15"/>
      <c r="U20" s="13">
        <f t="shared" si="6"/>
        <v>0</v>
      </c>
      <c r="V20" s="15"/>
      <c r="W20" s="13">
        <f t="shared" si="7"/>
        <v>0</v>
      </c>
      <c r="X20" s="15"/>
    </row>
    <row r="21" spans="1:24" ht="12.75">
      <c r="A21" s="9">
        <v>15</v>
      </c>
      <c r="B21" s="10">
        <v>7</v>
      </c>
      <c r="C21" s="15" t="s">
        <v>39</v>
      </c>
      <c r="D21" s="11"/>
      <c r="E21" s="15" t="s">
        <v>25</v>
      </c>
      <c r="F21" s="16">
        <v>2519</v>
      </c>
      <c r="G21" s="16" t="s">
        <v>37</v>
      </c>
      <c r="H21" s="12">
        <v>158</v>
      </c>
      <c r="I21" s="13">
        <f t="shared" si="0"/>
        <v>65.83333333333333</v>
      </c>
      <c r="J21" s="12">
        <v>278</v>
      </c>
      <c r="K21" s="13">
        <f t="shared" si="1"/>
        <v>92.66666666666667</v>
      </c>
      <c r="L21" s="12">
        <v>50</v>
      </c>
      <c r="M21" s="13">
        <f t="shared" si="2"/>
        <v>16.666666666666668</v>
      </c>
      <c r="N21" s="12">
        <v>0</v>
      </c>
      <c r="O21" s="13">
        <f t="shared" si="3"/>
        <v>0</v>
      </c>
      <c r="P21" s="12">
        <v>0</v>
      </c>
      <c r="Q21" s="13">
        <f t="shared" si="4"/>
        <v>0</v>
      </c>
      <c r="R21" s="12">
        <f t="shared" si="5"/>
        <v>486</v>
      </c>
      <c r="S21" s="14">
        <f t="shared" si="5"/>
        <v>175.16666666666666</v>
      </c>
      <c r="T21" s="15"/>
      <c r="U21" s="13">
        <f t="shared" si="6"/>
        <v>0</v>
      </c>
      <c r="V21" s="15"/>
      <c r="W21" s="13">
        <f t="shared" si="7"/>
        <v>0</v>
      </c>
      <c r="X21" s="15" t="s">
        <v>135</v>
      </c>
    </row>
  </sheetData>
  <mergeCells count="19">
    <mergeCell ref="R4:S4"/>
    <mergeCell ref="A2:K2"/>
    <mergeCell ref="A4:A6"/>
    <mergeCell ref="B4:B6"/>
    <mergeCell ref="C4:C6"/>
    <mergeCell ref="F4:F6"/>
    <mergeCell ref="G4:G6"/>
    <mergeCell ref="H4:I4"/>
    <mergeCell ref="J4:K4"/>
    <mergeCell ref="T4:U4"/>
    <mergeCell ref="V4:W4"/>
    <mergeCell ref="H6:I6"/>
    <mergeCell ref="J6:K6"/>
    <mergeCell ref="L6:M6"/>
    <mergeCell ref="N6:O6"/>
    <mergeCell ref="P6:Q6"/>
    <mergeCell ref="L4:M4"/>
    <mergeCell ref="N4:O4"/>
    <mergeCell ref="P4:Q4"/>
  </mergeCells>
  <printOptions horizontalCentered="1"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NOSKO</dc:creator>
  <cp:keywords/>
  <dc:description/>
  <cp:lastModifiedBy>Pinkert László</cp:lastModifiedBy>
  <cp:lastPrinted>2005-09-21T18:38:22Z</cp:lastPrinted>
  <dcterms:created xsi:type="dcterms:W3CDTF">2005-09-06T17:35:11Z</dcterms:created>
  <dcterms:modified xsi:type="dcterms:W3CDTF">2005-09-21T20:26:49Z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