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ikulás" sheetId="1" r:id="rId1"/>
  </sheets>
  <definedNames>
    <definedName name="_xlnm.Print_Area" localSheetId="0">'Mikulás'!$A$1:$P$45</definedName>
  </definedNames>
  <calcPr fullCalcOnLoad="1"/>
</workbook>
</file>

<file path=xl/sharedStrings.xml><?xml version="1.0" encoding="utf-8"?>
<sst xmlns="http://schemas.openxmlformats.org/spreadsheetml/2006/main" count="116" uniqueCount="115">
  <si>
    <t>Össz</t>
  </si>
  <si>
    <t>Pl</t>
  </si>
  <si>
    <t>Ssz</t>
  </si>
  <si>
    <t>Name</t>
  </si>
  <si>
    <t>Nat</t>
  </si>
  <si>
    <t>Licence</t>
  </si>
  <si>
    <t>mp</t>
  </si>
  <si>
    <t>%</t>
  </si>
  <si>
    <t>mp</t>
  </si>
  <si>
    <t>%</t>
  </si>
  <si>
    <t>mp</t>
  </si>
  <si>
    <t>%</t>
  </si>
  <si>
    <t>mp</t>
  </si>
  <si>
    <t>%</t>
  </si>
  <si>
    <t>mp</t>
  </si>
  <si>
    <t>%</t>
  </si>
  <si>
    <t>%</t>
  </si>
  <si>
    <t>Treger Ivan</t>
  </si>
  <si>
    <t>SVK</t>
  </si>
  <si>
    <t>Matisek Jakub       (J)</t>
  </si>
  <si>
    <t>SVK</t>
  </si>
  <si>
    <t>Smeringai Jan</t>
  </si>
  <si>
    <t>SVK</t>
  </si>
  <si>
    <t>Nosko Peter</t>
  </si>
  <si>
    <t>SVK</t>
  </si>
  <si>
    <t>Milan Valastiak</t>
  </si>
  <si>
    <t>SVK</t>
  </si>
  <si>
    <t>Michaela Noskova</t>
  </si>
  <si>
    <t>SVK</t>
  </si>
  <si>
    <t>Vojtek Zima</t>
  </si>
  <si>
    <t>CZE</t>
  </si>
  <si>
    <t>343-1</t>
  </si>
  <si>
    <t>Strigán László</t>
  </si>
  <si>
    <t>HUN</t>
  </si>
  <si>
    <t>Litomiczky Sándor</t>
  </si>
  <si>
    <t>HUN</t>
  </si>
  <si>
    <t>Molnár Gábor       (J)</t>
  </si>
  <si>
    <t>HUN</t>
  </si>
  <si>
    <t>Gazsó Bence         (J)</t>
  </si>
  <si>
    <t>HUN</t>
  </si>
  <si>
    <t>Kriston Márk        (J)</t>
  </si>
  <si>
    <t>HUN</t>
  </si>
  <si>
    <t>Bedei Máté           (J)</t>
  </si>
  <si>
    <t>HUN</t>
  </si>
  <si>
    <t>Dziuba Wieslaw</t>
  </si>
  <si>
    <t>POL</t>
  </si>
  <si>
    <t>Frantisek Kratena</t>
  </si>
  <si>
    <t>CZE</t>
  </si>
  <si>
    <t>308-6</t>
  </si>
  <si>
    <t>Kubit Stanislaw</t>
  </si>
  <si>
    <t>POL</t>
  </si>
  <si>
    <t>Komjáthy Tamás</t>
  </si>
  <si>
    <t>HUN</t>
  </si>
  <si>
    <t>Novotny Albert</t>
  </si>
  <si>
    <t>AUT</t>
  </si>
  <si>
    <t>031</t>
  </si>
  <si>
    <t>Mang Armin         (J)</t>
  </si>
  <si>
    <t>AUT</t>
  </si>
  <si>
    <t>044</t>
  </si>
  <si>
    <t>Mang Edith</t>
  </si>
  <si>
    <t>AUT</t>
  </si>
  <si>
    <t>041</t>
  </si>
  <si>
    <t>Mang Fritz</t>
  </si>
  <si>
    <t>AUT</t>
  </si>
  <si>
    <t>029</t>
  </si>
  <si>
    <t>Kraft Helmut</t>
  </si>
  <si>
    <t>AUT</t>
  </si>
  <si>
    <t>Heisz Norbert</t>
  </si>
  <si>
    <t>AUT</t>
  </si>
  <si>
    <t>023</t>
  </si>
  <si>
    <t>Wolf Helmut</t>
  </si>
  <si>
    <t>AUT</t>
  </si>
  <si>
    <t>038</t>
  </si>
  <si>
    <t>Crha Ivan</t>
  </si>
  <si>
    <t>CZE</t>
  </si>
  <si>
    <t>331-1</t>
  </si>
  <si>
    <t>Asbóth Jenő</t>
  </si>
  <si>
    <t>HUN</t>
  </si>
  <si>
    <t>Barna József</t>
  </si>
  <si>
    <t>HUN</t>
  </si>
  <si>
    <t>Barna Péter            (J)</t>
  </si>
  <si>
    <t>HUN</t>
  </si>
  <si>
    <t>Cselényi Bertalan (J)</t>
  </si>
  <si>
    <t>HUN</t>
  </si>
  <si>
    <t>Demeter Zoltán</t>
  </si>
  <si>
    <t>HUN</t>
  </si>
  <si>
    <t>Garamvölgyi Zoltán (J)</t>
  </si>
  <si>
    <t>HUN</t>
  </si>
  <si>
    <t>Sarusi Kiss Balázs</t>
  </si>
  <si>
    <t>HUN</t>
  </si>
  <si>
    <t>Mravec Milan</t>
  </si>
  <si>
    <t>SVK</t>
  </si>
  <si>
    <t>052-1</t>
  </si>
  <si>
    <t>Dominika Drmlová (J)</t>
  </si>
  <si>
    <t>SVK</t>
  </si>
  <si>
    <t>Jakub Drmla</t>
  </si>
  <si>
    <t>SVK</t>
  </si>
  <si>
    <t>POL</t>
  </si>
  <si>
    <t>Tendera Piotr</t>
  </si>
  <si>
    <t>POL</t>
  </si>
  <si>
    <t>Pieczka Marian</t>
  </si>
  <si>
    <t>POL</t>
  </si>
  <si>
    <t>Frantisek Doupovec</t>
  </si>
  <si>
    <t>CZE</t>
  </si>
  <si>
    <t>POL</t>
  </si>
  <si>
    <t>Kanczok Frantiszek</t>
  </si>
  <si>
    <t>POL</t>
  </si>
  <si>
    <t>2-48</t>
  </si>
  <si>
    <t>2-50</t>
  </si>
  <si>
    <t>51-8</t>
  </si>
  <si>
    <t>Sowa Monika        (J)</t>
  </si>
  <si>
    <t>Kanczok Mateusz  (J)</t>
  </si>
  <si>
    <t>Császár Tamás      (J)</t>
  </si>
  <si>
    <t>8th MIKULAS CUP 2007</t>
  </si>
  <si>
    <t>Nr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</si>
</sst>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yy\-mm\-dd\ hh:mm"/>
  </numFmts>
  <fonts count="7">
    <font>
      <sz val="10"/>
      <name val="Times New Roman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trike/>
      <sz val="10"/>
      <name val="Times New Roman"/>
      <family val="1"/>
    </font>
    <font>
      <strike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 quotePrefix="1">
      <alignment horizontal="center"/>
    </xf>
    <xf numFmtId="17" fontId="2" fillId="0" borderId="1" xfId="0" applyNumberFormat="1" applyFont="1" applyFill="1" applyBorder="1" applyAlignment="1" quotePrefix="1">
      <alignment horizontal="center"/>
    </xf>
    <xf numFmtId="165" fontId="2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workbookViewId="0" topLeftCell="A1">
      <selection activeCell="C3" sqref="C3"/>
    </sheetView>
  </sheetViews>
  <sheetFormatPr defaultColWidth="9.33203125" defaultRowHeight="12.75"/>
  <cols>
    <col min="1" max="1" width="4.16015625" style="1" customWidth="1"/>
    <col min="2" max="2" width="3.5" style="1" customWidth="1"/>
    <col min="3" max="3" width="20.33203125" style="1" customWidth="1"/>
    <col min="4" max="4" width="6" style="2" customWidth="1"/>
    <col min="5" max="5" width="13.33203125" style="2" customWidth="1"/>
    <col min="6" max="6" width="5.83203125" style="3" customWidth="1"/>
    <col min="7" max="7" width="8.16015625" style="34" customWidth="1"/>
    <col min="8" max="8" width="7.5" style="3" bestFit="1" customWidth="1"/>
    <col min="9" max="9" width="7.5" style="1" bestFit="1" customWidth="1"/>
    <col min="10" max="10" width="5.5" style="3" customWidth="1"/>
    <col min="11" max="11" width="7.5" style="1" bestFit="1" customWidth="1"/>
    <col min="12" max="12" width="6.5" style="3" customWidth="1"/>
    <col min="13" max="13" width="7.5" style="1" bestFit="1" customWidth="1"/>
    <col min="14" max="14" width="5.16015625" style="3" customWidth="1"/>
    <col min="15" max="15" width="7.5" style="1" bestFit="1" customWidth="1"/>
    <col min="16" max="16" width="8" style="4" customWidth="1"/>
    <col min="17" max="17" width="23" style="1" customWidth="1"/>
    <col min="18" max="18" width="7.66015625" style="5" customWidth="1"/>
    <col min="19" max="19" width="10.5" style="5" customWidth="1"/>
    <col min="20" max="16384" width="9.33203125" style="1" customWidth="1"/>
  </cols>
  <sheetData>
    <row r="1" spans="3:19" s="2" customFormat="1" ht="15.75">
      <c r="C1" s="40" t="s">
        <v>113</v>
      </c>
      <c r="F1" s="39">
        <v>1</v>
      </c>
      <c r="G1" s="39"/>
      <c r="H1" s="39">
        <v>2</v>
      </c>
      <c r="I1" s="39"/>
      <c r="J1" s="39">
        <v>3</v>
      </c>
      <c r="K1" s="39"/>
      <c r="L1" s="39">
        <v>4</v>
      </c>
      <c r="M1" s="39"/>
      <c r="N1" s="39">
        <v>5</v>
      </c>
      <c r="O1" s="39"/>
      <c r="P1" s="8" t="s">
        <v>0</v>
      </c>
      <c r="R1" s="9"/>
      <c r="S1" s="9"/>
    </row>
    <row r="2" spans="1:19" s="2" customFormat="1" ht="12.75">
      <c r="A2" s="2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11" t="s">
        <v>7</v>
      </c>
      <c r="H2" s="6" t="s">
        <v>8</v>
      </c>
      <c r="I2" s="10" t="s">
        <v>9</v>
      </c>
      <c r="J2" s="6" t="s">
        <v>10</v>
      </c>
      <c r="K2" s="10" t="s">
        <v>11</v>
      </c>
      <c r="L2" s="6" t="s">
        <v>12</v>
      </c>
      <c r="M2" s="10" t="s">
        <v>13</v>
      </c>
      <c r="N2" s="6" t="s">
        <v>14</v>
      </c>
      <c r="O2" s="10" t="s">
        <v>15</v>
      </c>
      <c r="P2" s="8" t="s">
        <v>16</v>
      </c>
      <c r="R2" s="9"/>
      <c r="S2" s="9"/>
    </row>
    <row r="3" spans="2:19" s="12" customFormat="1" ht="12.75">
      <c r="B3" s="13"/>
      <c r="C3" s="13"/>
      <c r="D3" s="13"/>
      <c r="E3" s="14" t="s">
        <v>114</v>
      </c>
      <c r="F3" s="15">
        <v>180</v>
      </c>
      <c r="G3" s="33"/>
      <c r="H3" s="15">
        <v>180</v>
      </c>
      <c r="I3" s="16"/>
      <c r="J3" s="15">
        <v>180</v>
      </c>
      <c r="K3" s="16"/>
      <c r="L3" s="15">
        <v>300</v>
      </c>
      <c r="M3" s="16"/>
      <c r="N3" s="15">
        <v>300</v>
      </c>
      <c r="O3" s="16"/>
      <c r="P3" s="8"/>
      <c r="R3" s="17"/>
      <c r="S3" s="17"/>
    </row>
    <row r="4" spans="1:20" ht="12.75">
      <c r="A4" s="1">
        <f>RANK(P4,P$4:P$45,0)</f>
        <v>1</v>
      </c>
      <c r="B4" s="18">
        <v>21</v>
      </c>
      <c r="C4" s="27" t="s">
        <v>62</v>
      </c>
      <c r="D4" s="7" t="s">
        <v>63</v>
      </c>
      <c r="E4" s="26" t="s">
        <v>64</v>
      </c>
      <c r="F4" s="20">
        <v>180</v>
      </c>
      <c r="G4" s="31">
        <f aca="true" t="shared" si="0" ref="G4:G45">+ROUND(F4/F$3*100,2)</f>
        <v>100</v>
      </c>
      <c r="H4" s="20">
        <v>180</v>
      </c>
      <c r="I4" s="31">
        <f aca="true" t="shared" si="1" ref="I4:I45">+ROUND(H4/H$3*100,2)</f>
        <v>100</v>
      </c>
      <c r="J4" s="20">
        <v>180</v>
      </c>
      <c r="K4" s="31">
        <f aca="true" t="shared" si="2" ref="K4:K45">+ROUND(J4/J$3*100,2)</f>
        <v>100</v>
      </c>
      <c r="L4" s="20">
        <v>300</v>
      </c>
      <c r="M4" s="31">
        <f aca="true" t="shared" si="3" ref="M4:M45">+ROUND(L4/L$3*100,2)</f>
        <v>100</v>
      </c>
      <c r="N4" s="20">
        <v>300</v>
      </c>
      <c r="O4" s="31">
        <f aca="true" t="shared" si="4" ref="O4:O45">+ROUND(N4/N$3*100,2)</f>
        <v>100</v>
      </c>
      <c r="P4" s="32">
        <f aca="true" t="shared" si="5" ref="P4:P45">SUM(G4+I4+K4+M4+O4)</f>
        <v>500</v>
      </c>
      <c r="R4" s="21"/>
      <c r="S4" s="22"/>
      <c r="T4" s="23"/>
    </row>
    <row r="5" spans="1:20" ht="12.75">
      <c r="A5" s="1">
        <f>RANK(P5,P$4:P$45,0)</f>
        <v>2</v>
      </c>
      <c r="B5" s="18">
        <v>1</v>
      </c>
      <c r="C5" s="19" t="s">
        <v>17</v>
      </c>
      <c r="D5" s="14" t="s">
        <v>18</v>
      </c>
      <c r="E5" s="8">
        <v>1804</v>
      </c>
      <c r="F5" s="20">
        <v>179</v>
      </c>
      <c r="G5" s="31">
        <f t="shared" si="0"/>
        <v>99.44</v>
      </c>
      <c r="H5" s="20">
        <v>180</v>
      </c>
      <c r="I5" s="31">
        <f t="shared" si="1"/>
        <v>100</v>
      </c>
      <c r="J5" s="20">
        <v>180</v>
      </c>
      <c r="K5" s="31">
        <f t="shared" si="2"/>
        <v>100</v>
      </c>
      <c r="L5" s="20">
        <v>300</v>
      </c>
      <c r="M5" s="31">
        <f t="shared" si="3"/>
        <v>100</v>
      </c>
      <c r="N5" s="20">
        <v>300</v>
      </c>
      <c r="O5" s="31">
        <f t="shared" si="4"/>
        <v>100</v>
      </c>
      <c r="P5" s="32">
        <f t="shared" si="5"/>
        <v>499.44</v>
      </c>
      <c r="R5" s="21"/>
      <c r="S5" s="22"/>
      <c r="T5" s="23"/>
    </row>
    <row r="6" spans="1:20" ht="12.75">
      <c r="A6" s="1">
        <f>RANK(P6,P$4:P$45,0)</f>
        <v>3</v>
      </c>
      <c r="B6" s="18">
        <v>20</v>
      </c>
      <c r="C6" s="27" t="s">
        <v>59</v>
      </c>
      <c r="D6" s="7" t="s">
        <v>60</v>
      </c>
      <c r="E6" s="26" t="s">
        <v>61</v>
      </c>
      <c r="F6" s="20">
        <v>165</v>
      </c>
      <c r="G6" s="31">
        <f t="shared" si="0"/>
        <v>91.67</v>
      </c>
      <c r="H6" s="20">
        <v>168</v>
      </c>
      <c r="I6" s="31">
        <f t="shared" si="1"/>
        <v>93.33</v>
      </c>
      <c r="J6" s="20">
        <v>180</v>
      </c>
      <c r="K6" s="31">
        <f t="shared" si="2"/>
        <v>100</v>
      </c>
      <c r="L6" s="20">
        <v>300</v>
      </c>
      <c r="M6" s="31">
        <f t="shared" si="3"/>
        <v>100</v>
      </c>
      <c r="N6" s="20">
        <v>300</v>
      </c>
      <c r="O6" s="31">
        <f t="shared" si="4"/>
        <v>100</v>
      </c>
      <c r="P6" s="32">
        <f t="shared" si="5"/>
        <v>485</v>
      </c>
      <c r="R6" s="21"/>
      <c r="S6" s="22"/>
      <c r="T6" s="23"/>
    </row>
    <row r="7" spans="1:20" ht="12.75">
      <c r="A7" s="1">
        <f>RANK(P7,P$4:P$45,0)</f>
        <v>4</v>
      </c>
      <c r="B7" s="18">
        <v>35</v>
      </c>
      <c r="C7" s="18" t="s">
        <v>93</v>
      </c>
      <c r="D7" s="7" t="s">
        <v>94</v>
      </c>
      <c r="E7" s="36" t="s">
        <v>107</v>
      </c>
      <c r="F7" s="20">
        <v>171</v>
      </c>
      <c r="G7" s="31">
        <f t="shared" si="0"/>
        <v>95</v>
      </c>
      <c r="H7" s="20">
        <v>180</v>
      </c>
      <c r="I7" s="31">
        <f t="shared" si="1"/>
        <v>100</v>
      </c>
      <c r="J7" s="20">
        <v>180</v>
      </c>
      <c r="K7" s="31">
        <f t="shared" si="2"/>
        <v>100</v>
      </c>
      <c r="L7" s="20">
        <v>300</v>
      </c>
      <c r="M7" s="31">
        <f t="shared" si="3"/>
        <v>100</v>
      </c>
      <c r="N7" s="20">
        <v>260</v>
      </c>
      <c r="O7" s="31">
        <f t="shared" si="4"/>
        <v>86.67</v>
      </c>
      <c r="P7" s="32">
        <f t="shared" si="5"/>
        <v>481.67</v>
      </c>
      <c r="R7" s="21"/>
      <c r="S7" s="22"/>
      <c r="T7" s="23"/>
    </row>
    <row r="8" spans="1:20" ht="12.75">
      <c r="A8" s="1">
        <f>RANK(P8,P$4:P$45,0)</f>
        <v>5</v>
      </c>
      <c r="B8" s="18">
        <v>4</v>
      </c>
      <c r="C8" s="19" t="s">
        <v>23</v>
      </c>
      <c r="D8" s="14" t="s">
        <v>24</v>
      </c>
      <c r="E8" s="8">
        <v>1806</v>
      </c>
      <c r="F8" s="20">
        <v>170</v>
      </c>
      <c r="G8" s="31">
        <f t="shared" si="0"/>
        <v>94.44</v>
      </c>
      <c r="H8" s="20">
        <v>167</v>
      </c>
      <c r="I8" s="31">
        <f t="shared" si="1"/>
        <v>92.78</v>
      </c>
      <c r="J8" s="20">
        <v>180</v>
      </c>
      <c r="K8" s="31">
        <f t="shared" si="2"/>
        <v>100</v>
      </c>
      <c r="L8" s="20">
        <v>300</v>
      </c>
      <c r="M8" s="31">
        <f t="shared" si="3"/>
        <v>100</v>
      </c>
      <c r="N8" s="20">
        <v>279</v>
      </c>
      <c r="O8" s="31">
        <f t="shared" si="4"/>
        <v>93</v>
      </c>
      <c r="P8" s="32">
        <f t="shared" si="5"/>
        <v>480.22</v>
      </c>
      <c r="R8" s="21"/>
      <c r="S8" s="22"/>
      <c r="T8" s="23"/>
    </row>
    <row r="9" spans="1:20" ht="12.75">
      <c r="A9" s="1">
        <f>RANK(P9,P$4:P$45,0)</f>
        <v>6</v>
      </c>
      <c r="B9" s="18">
        <v>37</v>
      </c>
      <c r="C9" s="29" t="s">
        <v>110</v>
      </c>
      <c r="D9" s="7" t="s">
        <v>97</v>
      </c>
      <c r="E9" s="8">
        <v>5896</v>
      </c>
      <c r="F9" s="20">
        <v>139</v>
      </c>
      <c r="G9" s="31">
        <f t="shared" si="0"/>
        <v>77.22</v>
      </c>
      <c r="H9" s="20">
        <v>180</v>
      </c>
      <c r="I9" s="31">
        <f t="shared" si="1"/>
        <v>100</v>
      </c>
      <c r="J9" s="20">
        <v>180</v>
      </c>
      <c r="K9" s="31">
        <f t="shared" si="2"/>
        <v>100</v>
      </c>
      <c r="L9" s="20">
        <v>300</v>
      </c>
      <c r="M9" s="31">
        <f t="shared" si="3"/>
        <v>100</v>
      </c>
      <c r="N9" s="20">
        <v>300</v>
      </c>
      <c r="O9" s="31">
        <f t="shared" si="4"/>
        <v>100</v>
      </c>
      <c r="P9" s="32">
        <f t="shared" si="5"/>
        <v>477.22</v>
      </c>
      <c r="R9" s="21"/>
      <c r="S9" s="22"/>
      <c r="T9" s="23"/>
    </row>
    <row r="10" spans="1:20" ht="12.75">
      <c r="A10" s="1">
        <f>RANK(P10,P$4:P$45,0)</f>
        <v>7</v>
      </c>
      <c r="B10" s="18">
        <v>6</v>
      </c>
      <c r="C10" s="19" t="s">
        <v>27</v>
      </c>
      <c r="D10" s="14" t="s">
        <v>28</v>
      </c>
      <c r="E10" s="8">
        <v>1834</v>
      </c>
      <c r="F10" s="20">
        <v>167</v>
      </c>
      <c r="G10" s="31">
        <f t="shared" si="0"/>
        <v>92.78</v>
      </c>
      <c r="H10" s="20">
        <v>148</v>
      </c>
      <c r="I10" s="31">
        <f t="shared" si="1"/>
        <v>82.22</v>
      </c>
      <c r="J10" s="20">
        <v>180</v>
      </c>
      <c r="K10" s="31">
        <f t="shared" si="2"/>
        <v>100</v>
      </c>
      <c r="L10" s="20">
        <v>300</v>
      </c>
      <c r="M10" s="31">
        <f t="shared" si="3"/>
        <v>100</v>
      </c>
      <c r="N10" s="20">
        <v>300</v>
      </c>
      <c r="O10" s="31">
        <f t="shared" si="4"/>
        <v>100</v>
      </c>
      <c r="P10" s="32">
        <f t="shared" si="5"/>
        <v>475</v>
      </c>
      <c r="R10" s="21"/>
      <c r="S10" s="22"/>
      <c r="T10" s="23"/>
    </row>
    <row r="11" spans="1:20" ht="12.75">
      <c r="A11" s="1">
        <f>RANK(P11,P$4:P$45,0)</f>
        <v>8</v>
      </c>
      <c r="B11" s="18">
        <v>43</v>
      </c>
      <c r="C11" s="29" t="s">
        <v>112</v>
      </c>
      <c r="D11" s="30" t="s">
        <v>33</v>
      </c>
      <c r="E11" s="8">
        <v>3654</v>
      </c>
      <c r="F11" s="20">
        <v>171</v>
      </c>
      <c r="G11" s="31">
        <f t="shared" si="0"/>
        <v>95</v>
      </c>
      <c r="H11" s="20">
        <v>168</v>
      </c>
      <c r="I11" s="31">
        <f t="shared" si="1"/>
        <v>93.33</v>
      </c>
      <c r="J11" s="20">
        <v>180</v>
      </c>
      <c r="K11" s="31">
        <f t="shared" si="2"/>
        <v>100</v>
      </c>
      <c r="L11" s="20">
        <v>258</v>
      </c>
      <c r="M11" s="31">
        <f t="shared" si="3"/>
        <v>86</v>
      </c>
      <c r="N11" s="20">
        <v>300</v>
      </c>
      <c r="O11" s="31">
        <f t="shared" si="4"/>
        <v>100</v>
      </c>
      <c r="P11" s="32">
        <f t="shared" si="5"/>
        <v>474.33</v>
      </c>
      <c r="R11" s="21"/>
      <c r="S11" s="22"/>
      <c r="T11" s="23"/>
    </row>
    <row r="12" spans="1:20" ht="12.75">
      <c r="A12" s="1">
        <f>RANK(P12,P$4:P$45,0)</f>
        <v>9</v>
      </c>
      <c r="B12" s="18">
        <v>19</v>
      </c>
      <c r="C12" s="18" t="s">
        <v>56</v>
      </c>
      <c r="D12" s="7" t="s">
        <v>57</v>
      </c>
      <c r="E12" s="26" t="s">
        <v>58</v>
      </c>
      <c r="F12" s="20">
        <v>180</v>
      </c>
      <c r="G12" s="31">
        <f t="shared" si="0"/>
        <v>100</v>
      </c>
      <c r="H12" s="20">
        <v>132</v>
      </c>
      <c r="I12" s="31">
        <f t="shared" si="1"/>
        <v>73.33</v>
      </c>
      <c r="J12" s="20">
        <v>180</v>
      </c>
      <c r="K12" s="31">
        <f t="shared" si="2"/>
        <v>100</v>
      </c>
      <c r="L12" s="20">
        <v>300</v>
      </c>
      <c r="M12" s="31">
        <f t="shared" si="3"/>
        <v>100</v>
      </c>
      <c r="N12" s="20">
        <v>300</v>
      </c>
      <c r="O12" s="31">
        <f t="shared" si="4"/>
        <v>100</v>
      </c>
      <c r="P12" s="32">
        <f t="shared" si="5"/>
        <v>473.33</v>
      </c>
      <c r="R12" s="21"/>
      <c r="S12" s="24"/>
      <c r="T12" s="23"/>
    </row>
    <row r="13" spans="1:20" ht="12.75">
      <c r="A13" s="1">
        <f>RANK(P13,P$4:P$45,0)</f>
        <v>10</v>
      </c>
      <c r="B13" s="18">
        <v>14</v>
      </c>
      <c r="C13" s="19" t="s">
        <v>44</v>
      </c>
      <c r="D13" s="14" t="s">
        <v>45</v>
      </c>
      <c r="E13" s="8">
        <v>642</v>
      </c>
      <c r="F13" s="20">
        <v>156</v>
      </c>
      <c r="G13" s="31">
        <f t="shared" si="0"/>
        <v>86.67</v>
      </c>
      <c r="H13" s="20">
        <v>156</v>
      </c>
      <c r="I13" s="31">
        <f t="shared" si="1"/>
        <v>86.67</v>
      </c>
      <c r="J13" s="20">
        <v>180</v>
      </c>
      <c r="K13" s="31">
        <f t="shared" si="2"/>
        <v>100</v>
      </c>
      <c r="L13" s="20">
        <v>295</v>
      </c>
      <c r="M13" s="31">
        <f t="shared" si="3"/>
        <v>98.33</v>
      </c>
      <c r="N13" s="20">
        <v>300</v>
      </c>
      <c r="O13" s="31">
        <f t="shared" si="4"/>
        <v>100</v>
      </c>
      <c r="P13" s="32">
        <f t="shared" si="5"/>
        <v>471.67</v>
      </c>
      <c r="R13" s="21"/>
      <c r="S13" s="22"/>
      <c r="T13" s="23"/>
    </row>
    <row r="14" spans="1:20" ht="12.75">
      <c r="A14" s="1">
        <f>RANK(P14,P$4:P$45,0)</f>
        <v>11</v>
      </c>
      <c r="B14" s="18">
        <v>38</v>
      </c>
      <c r="C14" s="18" t="s">
        <v>98</v>
      </c>
      <c r="D14" s="7" t="s">
        <v>99</v>
      </c>
      <c r="E14" s="8">
        <v>3706</v>
      </c>
      <c r="F14" s="20">
        <v>163</v>
      </c>
      <c r="G14" s="31">
        <f t="shared" si="0"/>
        <v>90.56</v>
      </c>
      <c r="H14" s="20">
        <v>143</v>
      </c>
      <c r="I14" s="31">
        <f t="shared" si="1"/>
        <v>79.44</v>
      </c>
      <c r="J14" s="20">
        <v>180</v>
      </c>
      <c r="K14" s="31">
        <f t="shared" si="2"/>
        <v>100</v>
      </c>
      <c r="L14" s="20">
        <v>300</v>
      </c>
      <c r="M14" s="31">
        <f t="shared" si="3"/>
        <v>100</v>
      </c>
      <c r="N14" s="20">
        <v>300</v>
      </c>
      <c r="O14" s="31">
        <f t="shared" si="4"/>
        <v>100</v>
      </c>
      <c r="P14" s="32">
        <f t="shared" si="5"/>
        <v>470</v>
      </c>
      <c r="R14" s="21"/>
      <c r="S14" s="22"/>
      <c r="T14" s="25"/>
    </row>
    <row r="15" spans="1:20" ht="12.75">
      <c r="A15" s="1">
        <f>RANK(P15,P$4:P$45,0)</f>
        <v>12</v>
      </c>
      <c r="B15" s="18">
        <v>18</v>
      </c>
      <c r="C15" s="18" t="s">
        <v>53</v>
      </c>
      <c r="D15" s="7" t="s">
        <v>54</v>
      </c>
      <c r="E15" s="26" t="s">
        <v>55</v>
      </c>
      <c r="F15" s="20">
        <v>126</v>
      </c>
      <c r="G15" s="31">
        <f t="shared" si="0"/>
        <v>70</v>
      </c>
      <c r="H15" s="20">
        <v>179</v>
      </c>
      <c r="I15" s="31">
        <f t="shared" si="1"/>
        <v>99.44</v>
      </c>
      <c r="J15" s="20">
        <v>180</v>
      </c>
      <c r="K15" s="31">
        <f t="shared" si="2"/>
        <v>100</v>
      </c>
      <c r="L15" s="20">
        <v>300</v>
      </c>
      <c r="M15" s="31">
        <f t="shared" si="3"/>
        <v>100</v>
      </c>
      <c r="N15" s="20">
        <v>300</v>
      </c>
      <c r="O15" s="31">
        <f t="shared" si="4"/>
        <v>100</v>
      </c>
      <c r="P15" s="32">
        <f t="shared" si="5"/>
        <v>469.44</v>
      </c>
      <c r="R15" s="21"/>
      <c r="T15" s="23"/>
    </row>
    <row r="16" spans="1:20" ht="12.75">
      <c r="A16" s="1">
        <f>RANK(P16,P$4:P$45,0)</f>
        <v>12</v>
      </c>
      <c r="B16" s="18">
        <v>25</v>
      </c>
      <c r="C16" s="19" t="s">
        <v>73</v>
      </c>
      <c r="D16" s="14" t="s">
        <v>74</v>
      </c>
      <c r="E16" s="8" t="s">
        <v>75</v>
      </c>
      <c r="F16" s="20">
        <v>144</v>
      </c>
      <c r="G16" s="31">
        <f t="shared" si="0"/>
        <v>80</v>
      </c>
      <c r="H16" s="20">
        <v>161</v>
      </c>
      <c r="I16" s="31">
        <f t="shared" si="1"/>
        <v>89.44</v>
      </c>
      <c r="J16" s="20">
        <v>180</v>
      </c>
      <c r="K16" s="31">
        <f t="shared" si="2"/>
        <v>100</v>
      </c>
      <c r="L16" s="20">
        <v>300</v>
      </c>
      <c r="M16" s="31">
        <f t="shared" si="3"/>
        <v>100</v>
      </c>
      <c r="N16" s="20">
        <v>300</v>
      </c>
      <c r="O16" s="31">
        <f t="shared" si="4"/>
        <v>100</v>
      </c>
      <c r="P16" s="32">
        <f t="shared" si="5"/>
        <v>469.44</v>
      </c>
      <c r="R16" s="21"/>
      <c r="T16" s="23"/>
    </row>
    <row r="17" spans="1:18" ht="12.75">
      <c r="A17" s="1">
        <f>RANK(P17,P$4:P$45,0)</f>
        <v>14</v>
      </c>
      <c r="B17" s="18">
        <v>28</v>
      </c>
      <c r="C17" s="18" t="s">
        <v>78</v>
      </c>
      <c r="D17" s="7" t="s">
        <v>79</v>
      </c>
      <c r="E17" s="8">
        <v>2006</v>
      </c>
      <c r="F17" s="20">
        <v>180</v>
      </c>
      <c r="G17" s="31">
        <f t="shared" si="0"/>
        <v>100</v>
      </c>
      <c r="H17" s="20">
        <v>154</v>
      </c>
      <c r="I17" s="31">
        <f t="shared" si="1"/>
        <v>85.56</v>
      </c>
      <c r="J17" s="20">
        <v>180</v>
      </c>
      <c r="K17" s="31">
        <f t="shared" si="2"/>
        <v>100</v>
      </c>
      <c r="L17" s="20">
        <v>300</v>
      </c>
      <c r="M17" s="31">
        <f t="shared" si="3"/>
        <v>100</v>
      </c>
      <c r="N17" s="20">
        <v>240</v>
      </c>
      <c r="O17" s="31">
        <f t="shared" si="4"/>
        <v>80</v>
      </c>
      <c r="P17" s="32">
        <f t="shared" si="5"/>
        <v>465.56</v>
      </c>
      <c r="R17" s="21"/>
    </row>
    <row r="18" spans="1:18" ht="12.75">
      <c r="A18" s="1">
        <f>RANK(P18,P$4:P$45,0)</f>
        <v>15</v>
      </c>
      <c r="B18" s="18">
        <v>42</v>
      </c>
      <c r="C18" s="18" t="s">
        <v>105</v>
      </c>
      <c r="D18" s="7" t="s">
        <v>106</v>
      </c>
      <c r="E18" s="8">
        <v>2624</v>
      </c>
      <c r="F18" s="20">
        <v>133</v>
      </c>
      <c r="G18" s="31">
        <f t="shared" si="0"/>
        <v>73.89</v>
      </c>
      <c r="H18" s="20">
        <v>180</v>
      </c>
      <c r="I18" s="31">
        <f t="shared" si="1"/>
        <v>100</v>
      </c>
      <c r="J18" s="20">
        <v>180</v>
      </c>
      <c r="K18" s="31">
        <f t="shared" si="2"/>
        <v>100</v>
      </c>
      <c r="L18" s="20">
        <v>300</v>
      </c>
      <c r="M18" s="31">
        <f t="shared" si="3"/>
        <v>100</v>
      </c>
      <c r="N18" s="20">
        <v>274</v>
      </c>
      <c r="O18" s="31">
        <f t="shared" si="4"/>
        <v>91.33</v>
      </c>
      <c r="P18" s="32">
        <f t="shared" si="5"/>
        <v>465.21999999999997</v>
      </c>
      <c r="R18" s="21"/>
    </row>
    <row r="19" spans="1:18" ht="12.75">
      <c r="A19" s="1">
        <f>RANK(P19,P$4:P$45,0)</f>
        <v>16</v>
      </c>
      <c r="B19" s="18">
        <v>40</v>
      </c>
      <c r="C19" s="18" t="s">
        <v>102</v>
      </c>
      <c r="D19" s="7" t="s">
        <v>103</v>
      </c>
      <c r="E19" s="37" t="s">
        <v>109</v>
      </c>
      <c r="F19" s="20">
        <v>124</v>
      </c>
      <c r="G19" s="31">
        <f t="shared" si="0"/>
        <v>68.89</v>
      </c>
      <c r="H19" s="20">
        <v>173</v>
      </c>
      <c r="I19" s="31">
        <f t="shared" si="1"/>
        <v>96.11</v>
      </c>
      <c r="J19" s="20">
        <v>180</v>
      </c>
      <c r="K19" s="31">
        <f t="shared" si="2"/>
        <v>100</v>
      </c>
      <c r="L19" s="20">
        <v>300</v>
      </c>
      <c r="M19" s="31">
        <f t="shared" si="3"/>
        <v>100</v>
      </c>
      <c r="N19" s="20">
        <v>300</v>
      </c>
      <c r="O19" s="31">
        <f t="shared" si="4"/>
        <v>100</v>
      </c>
      <c r="P19" s="32">
        <f t="shared" si="5"/>
        <v>465</v>
      </c>
      <c r="R19" s="21"/>
    </row>
    <row r="20" spans="1:18" ht="12.75">
      <c r="A20" s="1">
        <f>RANK(P20,P$4:P$45,0)</f>
        <v>17</v>
      </c>
      <c r="B20" s="18">
        <v>2</v>
      </c>
      <c r="C20" s="19" t="s">
        <v>19</v>
      </c>
      <c r="D20" s="14" t="s">
        <v>20</v>
      </c>
      <c r="E20" s="8">
        <v>1847</v>
      </c>
      <c r="F20" s="20">
        <v>161</v>
      </c>
      <c r="G20" s="31">
        <f t="shared" si="0"/>
        <v>89.44</v>
      </c>
      <c r="H20" s="20">
        <v>143</v>
      </c>
      <c r="I20" s="31">
        <f t="shared" si="1"/>
        <v>79.44</v>
      </c>
      <c r="J20" s="20">
        <v>180</v>
      </c>
      <c r="K20" s="31">
        <f t="shared" si="2"/>
        <v>100</v>
      </c>
      <c r="L20" s="20">
        <v>276</v>
      </c>
      <c r="M20" s="31">
        <f t="shared" si="3"/>
        <v>92</v>
      </c>
      <c r="N20" s="20">
        <v>300</v>
      </c>
      <c r="O20" s="31">
        <f t="shared" si="4"/>
        <v>100</v>
      </c>
      <c r="P20" s="32">
        <f t="shared" si="5"/>
        <v>460.88</v>
      </c>
      <c r="R20" s="21"/>
    </row>
    <row r="21" spans="1:18" ht="12.75">
      <c r="A21" s="1">
        <f>RANK(P21,P$4:P$45,0)</f>
        <v>18</v>
      </c>
      <c r="B21" s="18">
        <v>3</v>
      </c>
      <c r="C21" s="19" t="s">
        <v>21</v>
      </c>
      <c r="D21" s="14" t="s">
        <v>22</v>
      </c>
      <c r="E21" s="8">
        <v>1803</v>
      </c>
      <c r="F21" s="20">
        <v>145</v>
      </c>
      <c r="G21" s="31">
        <f t="shared" si="0"/>
        <v>80.56</v>
      </c>
      <c r="H21" s="20">
        <v>142</v>
      </c>
      <c r="I21" s="31">
        <f t="shared" si="1"/>
        <v>78.89</v>
      </c>
      <c r="J21" s="20">
        <v>180</v>
      </c>
      <c r="K21" s="31">
        <f t="shared" si="2"/>
        <v>100</v>
      </c>
      <c r="L21" s="20">
        <v>300</v>
      </c>
      <c r="M21" s="31">
        <f t="shared" si="3"/>
        <v>100</v>
      </c>
      <c r="N21" s="20">
        <v>300</v>
      </c>
      <c r="O21" s="31">
        <f t="shared" si="4"/>
        <v>100</v>
      </c>
      <c r="P21" s="32">
        <f t="shared" si="5"/>
        <v>459.45</v>
      </c>
      <c r="R21" s="21"/>
    </row>
    <row r="22" spans="1:18" ht="12.75">
      <c r="A22" s="1">
        <f>RANK(P22,P$4:P$45,0)</f>
        <v>19</v>
      </c>
      <c r="B22" s="18">
        <v>33</v>
      </c>
      <c r="C22" s="18" t="s">
        <v>88</v>
      </c>
      <c r="D22" s="7" t="s">
        <v>89</v>
      </c>
      <c r="E22" s="8">
        <v>69</v>
      </c>
      <c r="F22" s="20">
        <v>180</v>
      </c>
      <c r="G22" s="31">
        <f t="shared" si="0"/>
        <v>100</v>
      </c>
      <c r="H22" s="20">
        <v>100</v>
      </c>
      <c r="I22" s="31">
        <f t="shared" si="1"/>
        <v>55.56</v>
      </c>
      <c r="J22" s="20">
        <v>180</v>
      </c>
      <c r="K22" s="31">
        <f t="shared" si="2"/>
        <v>100</v>
      </c>
      <c r="L22" s="20">
        <v>300</v>
      </c>
      <c r="M22" s="31">
        <f t="shared" si="3"/>
        <v>100</v>
      </c>
      <c r="N22" s="20">
        <v>300</v>
      </c>
      <c r="O22" s="31">
        <f t="shared" si="4"/>
        <v>100</v>
      </c>
      <c r="P22" s="32">
        <f t="shared" si="5"/>
        <v>455.56</v>
      </c>
      <c r="R22" s="21"/>
    </row>
    <row r="23" spans="1:18" ht="12.75">
      <c r="A23" s="1">
        <f>RANK(P23,P$4:P$45,0)</f>
        <v>20</v>
      </c>
      <c r="B23" s="18">
        <v>39</v>
      </c>
      <c r="C23" s="18" t="s">
        <v>100</v>
      </c>
      <c r="D23" s="7" t="s">
        <v>101</v>
      </c>
      <c r="E23" s="8">
        <v>1441</v>
      </c>
      <c r="F23" s="20">
        <v>148</v>
      </c>
      <c r="G23" s="31">
        <f t="shared" si="0"/>
        <v>82.22</v>
      </c>
      <c r="H23" s="20">
        <v>142</v>
      </c>
      <c r="I23" s="31">
        <f t="shared" si="1"/>
        <v>78.89</v>
      </c>
      <c r="J23" s="20">
        <v>180</v>
      </c>
      <c r="K23" s="31">
        <f t="shared" si="2"/>
        <v>100</v>
      </c>
      <c r="L23" s="20">
        <v>281</v>
      </c>
      <c r="M23" s="31">
        <f t="shared" si="3"/>
        <v>93.67</v>
      </c>
      <c r="N23" s="20">
        <v>300</v>
      </c>
      <c r="O23" s="31">
        <f t="shared" si="4"/>
        <v>100</v>
      </c>
      <c r="P23" s="32">
        <f t="shared" si="5"/>
        <v>454.78000000000003</v>
      </c>
      <c r="R23" s="21"/>
    </row>
    <row r="24" spans="1:18" ht="12.75">
      <c r="A24" s="1">
        <f>RANK(P24,P$4:P$45,0)</f>
        <v>21</v>
      </c>
      <c r="B24" s="18">
        <v>7</v>
      </c>
      <c r="C24" s="19" t="s">
        <v>29</v>
      </c>
      <c r="D24" s="7" t="s">
        <v>30</v>
      </c>
      <c r="E24" s="8" t="s">
        <v>31</v>
      </c>
      <c r="F24" s="20">
        <v>149</v>
      </c>
      <c r="G24" s="31">
        <f t="shared" si="0"/>
        <v>82.78</v>
      </c>
      <c r="H24" s="20">
        <v>144</v>
      </c>
      <c r="I24" s="31">
        <f t="shared" si="1"/>
        <v>80</v>
      </c>
      <c r="J24" s="20">
        <v>180</v>
      </c>
      <c r="K24" s="31">
        <f t="shared" si="2"/>
        <v>100</v>
      </c>
      <c r="L24" s="20">
        <v>275</v>
      </c>
      <c r="M24" s="31">
        <f t="shared" si="3"/>
        <v>91.67</v>
      </c>
      <c r="N24" s="20">
        <v>300</v>
      </c>
      <c r="O24" s="31">
        <f t="shared" si="4"/>
        <v>100</v>
      </c>
      <c r="P24" s="32">
        <f t="shared" si="5"/>
        <v>454.45</v>
      </c>
      <c r="R24" s="21"/>
    </row>
    <row r="25" spans="1:18" ht="12.75">
      <c r="A25" s="1">
        <f>RANK(P25,P$4:P$45,0)</f>
        <v>22</v>
      </c>
      <c r="B25" s="18">
        <v>22</v>
      </c>
      <c r="C25" s="27" t="s">
        <v>65</v>
      </c>
      <c r="D25" s="35" t="s">
        <v>66</v>
      </c>
      <c r="E25" s="8">
        <v>158</v>
      </c>
      <c r="F25" s="20">
        <v>180</v>
      </c>
      <c r="G25" s="31">
        <f t="shared" si="0"/>
        <v>100</v>
      </c>
      <c r="H25" s="20">
        <v>180</v>
      </c>
      <c r="I25" s="31">
        <f t="shared" si="1"/>
        <v>100</v>
      </c>
      <c r="J25" s="20">
        <v>180</v>
      </c>
      <c r="K25" s="31">
        <f t="shared" si="2"/>
        <v>100</v>
      </c>
      <c r="L25" s="20">
        <v>300</v>
      </c>
      <c r="M25" s="31">
        <f t="shared" si="3"/>
        <v>100</v>
      </c>
      <c r="N25" s="20">
        <v>149</v>
      </c>
      <c r="O25" s="31">
        <f t="shared" si="4"/>
        <v>49.67</v>
      </c>
      <c r="P25" s="32">
        <f t="shared" si="5"/>
        <v>449.67</v>
      </c>
      <c r="R25" s="21"/>
    </row>
    <row r="26" spans="1:18" ht="12.75">
      <c r="A26" s="1">
        <f>RANK(P26,P$4:P$45,0)</f>
        <v>23</v>
      </c>
      <c r="B26" s="18">
        <v>8</v>
      </c>
      <c r="C26" s="18" t="s">
        <v>32</v>
      </c>
      <c r="D26" s="7" t="s">
        <v>33</v>
      </c>
      <c r="E26" s="8">
        <v>3291</v>
      </c>
      <c r="F26" s="20">
        <v>174</v>
      </c>
      <c r="G26" s="31">
        <f t="shared" si="0"/>
        <v>96.67</v>
      </c>
      <c r="H26" s="20">
        <v>180</v>
      </c>
      <c r="I26" s="31">
        <f t="shared" si="1"/>
        <v>100</v>
      </c>
      <c r="J26" s="20">
        <v>174</v>
      </c>
      <c r="K26" s="31">
        <f t="shared" si="2"/>
        <v>96.67</v>
      </c>
      <c r="L26" s="20">
        <v>200</v>
      </c>
      <c r="M26" s="31">
        <f t="shared" si="3"/>
        <v>66.67</v>
      </c>
      <c r="N26" s="20">
        <v>262</v>
      </c>
      <c r="O26" s="31">
        <f t="shared" si="4"/>
        <v>87.33</v>
      </c>
      <c r="P26" s="32">
        <f t="shared" si="5"/>
        <v>447.34000000000003</v>
      </c>
      <c r="R26" s="21"/>
    </row>
    <row r="27" spans="1:18" ht="12.75">
      <c r="A27" s="1">
        <f>RANK(P27,P$4:P$45,0)</f>
        <v>24</v>
      </c>
      <c r="B27" s="18">
        <v>34</v>
      </c>
      <c r="C27" s="18" t="s">
        <v>90</v>
      </c>
      <c r="D27" s="7" t="s">
        <v>91</v>
      </c>
      <c r="E27" s="38" t="s">
        <v>92</v>
      </c>
      <c r="F27" s="20">
        <v>122</v>
      </c>
      <c r="G27" s="31">
        <f t="shared" si="0"/>
        <v>67.78</v>
      </c>
      <c r="H27" s="20">
        <v>151</v>
      </c>
      <c r="I27" s="31">
        <f t="shared" si="1"/>
        <v>83.89</v>
      </c>
      <c r="J27" s="20">
        <v>178</v>
      </c>
      <c r="K27" s="31">
        <f t="shared" si="2"/>
        <v>98.89</v>
      </c>
      <c r="L27" s="20">
        <v>268</v>
      </c>
      <c r="M27" s="31">
        <f t="shared" si="3"/>
        <v>89.33</v>
      </c>
      <c r="N27" s="20">
        <v>300</v>
      </c>
      <c r="O27" s="31">
        <f t="shared" si="4"/>
        <v>100</v>
      </c>
      <c r="P27" s="32">
        <f t="shared" si="5"/>
        <v>439.89</v>
      </c>
      <c r="R27" s="21"/>
    </row>
    <row r="28" spans="1:18" ht="12.75">
      <c r="A28" s="1">
        <f>RANK(P28,P$4:P$45,0)</f>
        <v>25</v>
      </c>
      <c r="B28" s="18">
        <v>30</v>
      </c>
      <c r="C28" s="18" t="s">
        <v>82</v>
      </c>
      <c r="D28" s="7" t="s">
        <v>83</v>
      </c>
      <c r="E28" s="8">
        <v>2700</v>
      </c>
      <c r="F28" s="20">
        <v>152</v>
      </c>
      <c r="G28" s="31">
        <f t="shared" si="0"/>
        <v>84.44</v>
      </c>
      <c r="H28" s="20">
        <v>125</v>
      </c>
      <c r="I28" s="31">
        <f t="shared" si="1"/>
        <v>69.44</v>
      </c>
      <c r="J28" s="20">
        <v>180</v>
      </c>
      <c r="K28" s="31">
        <f t="shared" si="2"/>
        <v>100</v>
      </c>
      <c r="L28" s="20">
        <v>300</v>
      </c>
      <c r="M28" s="31">
        <f t="shared" si="3"/>
        <v>100</v>
      </c>
      <c r="N28" s="20">
        <v>251</v>
      </c>
      <c r="O28" s="31">
        <f t="shared" si="4"/>
        <v>83.67</v>
      </c>
      <c r="P28" s="32">
        <f t="shared" si="5"/>
        <v>437.55</v>
      </c>
      <c r="R28" s="21"/>
    </row>
    <row r="29" spans="1:18" ht="12.75">
      <c r="A29" s="1">
        <f>RANK(P29,P$4:P$45,0)</f>
        <v>26</v>
      </c>
      <c r="B29" s="18">
        <v>16</v>
      </c>
      <c r="C29" s="19" t="s">
        <v>49</v>
      </c>
      <c r="D29" s="14" t="s">
        <v>50</v>
      </c>
      <c r="E29" s="8">
        <v>338</v>
      </c>
      <c r="F29" s="20">
        <v>102</v>
      </c>
      <c r="G29" s="31">
        <f t="shared" si="0"/>
        <v>56.67</v>
      </c>
      <c r="H29" s="20">
        <v>133</v>
      </c>
      <c r="I29" s="31">
        <f t="shared" si="1"/>
        <v>73.89</v>
      </c>
      <c r="J29" s="20">
        <v>180</v>
      </c>
      <c r="K29" s="31">
        <f t="shared" si="2"/>
        <v>100</v>
      </c>
      <c r="L29" s="20">
        <v>300</v>
      </c>
      <c r="M29" s="31">
        <f t="shared" si="3"/>
        <v>100</v>
      </c>
      <c r="N29" s="20">
        <v>300</v>
      </c>
      <c r="O29" s="31">
        <f t="shared" si="4"/>
        <v>100</v>
      </c>
      <c r="P29" s="32">
        <f t="shared" si="5"/>
        <v>430.56</v>
      </c>
      <c r="R29" s="21"/>
    </row>
    <row r="30" spans="1:18" ht="12.75">
      <c r="A30" s="1">
        <f>RANK(P30,P$4:P$45,0)</f>
        <v>27</v>
      </c>
      <c r="B30" s="18">
        <v>24</v>
      </c>
      <c r="C30" s="18" t="s">
        <v>70</v>
      </c>
      <c r="D30" s="35" t="s">
        <v>71</v>
      </c>
      <c r="E30" s="26" t="s">
        <v>72</v>
      </c>
      <c r="F30" s="20">
        <v>164</v>
      </c>
      <c r="G30" s="31">
        <f t="shared" si="0"/>
        <v>91.11</v>
      </c>
      <c r="H30" s="20">
        <v>150</v>
      </c>
      <c r="I30" s="31">
        <f t="shared" si="1"/>
        <v>83.33</v>
      </c>
      <c r="J30" s="20">
        <v>180</v>
      </c>
      <c r="K30" s="31">
        <f t="shared" si="2"/>
        <v>100</v>
      </c>
      <c r="L30" s="20">
        <v>281</v>
      </c>
      <c r="M30" s="31">
        <f t="shared" si="3"/>
        <v>93.67</v>
      </c>
      <c r="N30" s="20">
        <v>161</v>
      </c>
      <c r="O30" s="31">
        <f t="shared" si="4"/>
        <v>53.67</v>
      </c>
      <c r="P30" s="32">
        <f t="shared" si="5"/>
        <v>421.78000000000003</v>
      </c>
      <c r="R30" s="28"/>
    </row>
    <row r="31" spans="1:18" ht="12.75">
      <c r="A31" s="1">
        <f>RANK(P31,P$4:P$45,0)</f>
        <v>28</v>
      </c>
      <c r="B31" s="18">
        <v>15</v>
      </c>
      <c r="C31" s="18" t="s">
        <v>46</v>
      </c>
      <c r="D31" s="7" t="s">
        <v>47</v>
      </c>
      <c r="E31" s="8" t="s">
        <v>48</v>
      </c>
      <c r="F31" s="20">
        <v>180</v>
      </c>
      <c r="G31" s="31">
        <f t="shared" si="0"/>
        <v>100</v>
      </c>
      <c r="H31" s="20">
        <v>135</v>
      </c>
      <c r="I31" s="31">
        <f t="shared" si="1"/>
        <v>75</v>
      </c>
      <c r="J31" s="20">
        <v>150</v>
      </c>
      <c r="K31" s="31">
        <f t="shared" si="2"/>
        <v>83.33</v>
      </c>
      <c r="L31" s="20">
        <v>175</v>
      </c>
      <c r="M31" s="31">
        <f t="shared" si="3"/>
        <v>58.33</v>
      </c>
      <c r="N31" s="20">
        <v>300</v>
      </c>
      <c r="O31" s="31">
        <f t="shared" si="4"/>
        <v>100</v>
      </c>
      <c r="P31" s="32">
        <f t="shared" si="5"/>
        <v>416.65999999999997</v>
      </c>
      <c r="R31" s="28"/>
    </row>
    <row r="32" spans="1:18" ht="12.75">
      <c r="A32" s="1">
        <f>RANK(P32,P$4:P$45,0)</f>
        <v>29</v>
      </c>
      <c r="B32" s="18">
        <v>5</v>
      </c>
      <c r="C32" s="19" t="s">
        <v>25</v>
      </c>
      <c r="D32" s="14" t="s">
        <v>26</v>
      </c>
      <c r="E32" s="8">
        <v>1802</v>
      </c>
      <c r="F32" s="20">
        <v>180</v>
      </c>
      <c r="G32" s="31">
        <f t="shared" si="0"/>
        <v>100</v>
      </c>
      <c r="H32" s="20">
        <v>25</v>
      </c>
      <c r="I32" s="31">
        <f t="shared" si="1"/>
        <v>13.89</v>
      </c>
      <c r="J32" s="20">
        <v>180</v>
      </c>
      <c r="K32" s="31">
        <f t="shared" si="2"/>
        <v>100</v>
      </c>
      <c r="L32" s="20">
        <v>292</v>
      </c>
      <c r="M32" s="31">
        <f t="shared" si="3"/>
        <v>97.33</v>
      </c>
      <c r="N32" s="20">
        <v>300</v>
      </c>
      <c r="O32" s="31">
        <f t="shared" si="4"/>
        <v>100</v>
      </c>
      <c r="P32" s="32">
        <f t="shared" si="5"/>
        <v>411.21999999999997</v>
      </c>
      <c r="R32" s="28"/>
    </row>
    <row r="33" spans="1:18" ht="12.75">
      <c r="A33" s="1">
        <f>RANK(P33,P$4:P$45,0)</f>
        <v>30</v>
      </c>
      <c r="B33" s="18">
        <v>27</v>
      </c>
      <c r="C33" s="18" t="s">
        <v>76</v>
      </c>
      <c r="D33" s="7" t="s">
        <v>77</v>
      </c>
      <c r="E33" s="8">
        <v>480</v>
      </c>
      <c r="F33" s="20">
        <v>180</v>
      </c>
      <c r="G33" s="31">
        <f t="shared" si="0"/>
        <v>100</v>
      </c>
      <c r="H33" s="20">
        <v>19</v>
      </c>
      <c r="I33" s="31">
        <f t="shared" si="1"/>
        <v>10.56</v>
      </c>
      <c r="J33" s="20">
        <v>180</v>
      </c>
      <c r="K33" s="31">
        <f t="shared" si="2"/>
        <v>100</v>
      </c>
      <c r="L33" s="20">
        <v>300</v>
      </c>
      <c r="M33" s="31">
        <f t="shared" si="3"/>
        <v>100</v>
      </c>
      <c r="N33" s="20">
        <v>300</v>
      </c>
      <c r="O33" s="31">
        <f t="shared" si="4"/>
        <v>100</v>
      </c>
      <c r="P33" s="32">
        <f t="shared" si="5"/>
        <v>410.56</v>
      </c>
      <c r="R33" s="21"/>
    </row>
    <row r="34" spans="1:18" ht="12.75">
      <c r="A34" s="1">
        <f>RANK(P34,P$4:P$45,0)</f>
        <v>31</v>
      </c>
      <c r="B34" s="18">
        <v>41</v>
      </c>
      <c r="C34" s="29" t="s">
        <v>111</v>
      </c>
      <c r="D34" s="7" t="s">
        <v>104</v>
      </c>
      <c r="E34" s="8">
        <v>5111</v>
      </c>
      <c r="F34" s="20">
        <v>130</v>
      </c>
      <c r="G34" s="31">
        <f t="shared" si="0"/>
        <v>72.22</v>
      </c>
      <c r="H34" s="20">
        <v>180</v>
      </c>
      <c r="I34" s="31">
        <f t="shared" si="1"/>
        <v>100</v>
      </c>
      <c r="J34" s="20">
        <v>33</v>
      </c>
      <c r="K34" s="31">
        <f t="shared" si="2"/>
        <v>18.33</v>
      </c>
      <c r="L34" s="20">
        <v>300</v>
      </c>
      <c r="M34" s="31">
        <f t="shared" si="3"/>
        <v>100</v>
      </c>
      <c r="N34" s="20">
        <v>300</v>
      </c>
      <c r="O34" s="31">
        <f t="shared" si="4"/>
        <v>100</v>
      </c>
      <c r="P34" s="32">
        <f t="shared" si="5"/>
        <v>390.55</v>
      </c>
      <c r="R34" s="21"/>
    </row>
    <row r="35" spans="1:18" ht="12.75">
      <c r="A35" s="1">
        <f>RANK(P35,P$4:P$45,0)</f>
        <v>32</v>
      </c>
      <c r="B35" s="18">
        <v>36</v>
      </c>
      <c r="C35" s="18" t="s">
        <v>95</v>
      </c>
      <c r="D35" s="7" t="s">
        <v>96</v>
      </c>
      <c r="E35" s="36" t="s">
        <v>108</v>
      </c>
      <c r="F35" s="20">
        <v>180</v>
      </c>
      <c r="G35" s="31">
        <f t="shared" si="0"/>
        <v>100</v>
      </c>
      <c r="H35" s="20">
        <v>156</v>
      </c>
      <c r="I35" s="31">
        <f t="shared" si="1"/>
        <v>86.67</v>
      </c>
      <c r="J35" s="20">
        <v>180</v>
      </c>
      <c r="K35" s="31">
        <f t="shared" si="2"/>
        <v>100</v>
      </c>
      <c r="L35" s="20">
        <v>8</v>
      </c>
      <c r="M35" s="31">
        <f t="shared" si="3"/>
        <v>2.67</v>
      </c>
      <c r="N35" s="20">
        <v>300</v>
      </c>
      <c r="O35" s="31">
        <f t="shared" si="4"/>
        <v>100</v>
      </c>
      <c r="P35" s="32">
        <f t="shared" si="5"/>
        <v>389.34000000000003</v>
      </c>
      <c r="R35" s="21"/>
    </row>
    <row r="36" spans="1:18" ht="12.75">
      <c r="A36" s="1">
        <f>RANK(P36,P$4:P$45,0)</f>
        <v>33</v>
      </c>
      <c r="B36" s="18">
        <v>29</v>
      </c>
      <c r="C36" s="18" t="s">
        <v>80</v>
      </c>
      <c r="D36" s="7" t="s">
        <v>81</v>
      </c>
      <c r="E36" s="8">
        <v>2007</v>
      </c>
      <c r="F36" s="20">
        <v>180</v>
      </c>
      <c r="G36" s="31">
        <f t="shared" si="0"/>
        <v>100</v>
      </c>
      <c r="H36" s="20">
        <v>10</v>
      </c>
      <c r="I36" s="31">
        <f t="shared" si="1"/>
        <v>5.56</v>
      </c>
      <c r="J36" s="20">
        <v>180</v>
      </c>
      <c r="K36" s="31">
        <f t="shared" si="2"/>
        <v>100</v>
      </c>
      <c r="L36" s="20">
        <v>300</v>
      </c>
      <c r="M36" s="31">
        <f t="shared" si="3"/>
        <v>100</v>
      </c>
      <c r="N36" s="20">
        <v>211</v>
      </c>
      <c r="O36" s="31">
        <f t="shared" si="4"/>
        <v>70.33</v>
      </c>
      <c r="P36" s="32">
        <f t="shared" si="5"/>
        <v>375.89</v>
      </c>
      <c r="R36" s="21"/>
    </row>
    <row r="37" spans="1:18" ht="12.75">
      <c r="A37" s="1">
        <f>RANK(P37,P$4:P$45,0)</f>
        <v>34</v>
      </c>
      <c r="B37" s="18">
        <v>32</v>
      </c>
      <c r="C37" s="18" t="s">
        <v>86</v>
      </c>
      <c r="D37" s="7" t="s">
        <v>87</v>
      </c>
      <c r="E37" s="8">
        <v>2664</v>
      </c>
      <c r="F37" s="20">
        <v>147</v>
      </c>
      <c r="G37" s="31">
        <f t="shared" si="0"/>
        <v>81.67</v>
      </c>
      <c r="H37" s="20">
        <v>128</v>
      </c>
      <c r="I37" s="31">
        <f t="shared" si="1"/>
        <v>71.11</v>
      </c>
      <c r="J37" s="20">
        <v>160</v>
      </c>
      <c r="K37" s="31">
        <f t="shared" si="2"/>
        <v>88.89</v>
      </c>
      <c r="L37" s="20">
        <v>226</v>
      </c>
      <c r="M37" s="31">
        <f t="shared" si="3"/>
        <v>75.33</v>
      </c>
      <c r="N37" s="20">
        <v>175</v>
      </c>
      <c r="O37" s="31">
        <f t="shared" si="4"/>
        <v>58.33</v>
      </c>
      <c r="P37" s="32">
        <f t="shared" si="5"/>
        <v>375.33</v>
      </c>
      <c r="R37" s="21"/>
    </row>
    <row r="38" spans="1:18" ht="12.75">
      <c r="A38" s="1">
        <f>RANK(P38,P$4:P$45,0)</f>
        <v>35</v>
      </c>
      <c r="B38" s="18">
        <v>31</v>
      </c>
      <c r="C38" s="18" t="s">
        <v>84</v>
      </c>
      <c r="D38" s="7" t="s">
        <v>85</v>
      </c>
      <c r="E38" s="8">
        <v>1040</v>
      </c>
      <c r="F38" s="20">
        <v>48</v>
      </c>
      <c r="G38" s="31">
        <f t="shared" si="0"/>
        <v>26.67</v>
      </c>
      <c r="H38" s="20">
        <v>156</v>
      </c>
      <c r="I38" s="31">
        <f t="shared" si="1"/>
        <v>86.67</v>
      </c>
      <c r="J38" s="20">
        <v>180</v>
      </c>
      <c r="K38" s="31">
        <f t="shared" si="2"/>
        <v>100</v>
      </c>
      <c r="L38" s="20">
        <v>197</v>
      </c>
      <c r="M38" s="31">
        <f t="shared" si="3"/>
        <v>65.67</v>
      </c>
      <c r="N38" s="20">
        <v>270</v>
      </c>
      <c r="O38" s="31">
        <f t="shared" si="4"/>
        <v>90</v>
      </c>
      <c r="P38" s="32">
        <f t="shared" si="5"/>
        <v>369.01</v>
      </c>
      <c r="R38" s="21"/>
    </row>
    <row r="39" spans="1:18" ht="12.75">
      <c r="A39" s="1">
        <f>RANK(P39,P$4:P$45,0)</f>
        <v>36</v>
      </c>
      <c r="B39" s="18">
        <v>9</v>
      </c>
      <c r="C39" s="18" t="s">
        <v>34</v>
      </c>
      <c r="D39" s="7" t="s">
        <v>35</v>
      </c>
      <c r="E39" s="8">
        <v>722</v>
      </c>
      <c r="F39" s="20">
        <v>45</v>
      </c>
      <c r="G39" s="31">
        <f t="shared" si="0"/>
        <v>25</v>
      </c>
      <c r="H39" s="20">
        <v>110</v>
      </c>
      <c r="I39" s="31">
        <f t="shared" si="1"/>
        <v>61.11</v>
      </c>
      <c r="J39" s="20">
        <v>180</v>
      </c>
      <c r="K39" s="31">
        <f t="shared" si="2"/>
        <v>100</v>
      </c>
      <c r="L39" s="20">
        <v>199</v>
      </c>
      <c r="M39" s="31">
        <f t="shared" si="3"/>
        <v>66.33</v>
      </c>
      <c r="N39" s="20">
        <v>300</v>
      </c>
      <c r="O39" s="31">
        <f t="shared" si="4"/>
        <v>100</v>
      </c>
      <c r="P39" s="32">
        <f t="shared" si="5"/>
        <v>352.44</v>
      </c>
      <c r="R39" s="21"/>
    </row>
    <row r="40" spans="1:18" ht="12.75">
      <c r="A40" s="1">
        <f>RANK(P40,P$4:P$45,0)</f>
        <v>37</v>
      </c>
      <c r="B40" s="18">
        <v>23</v>
      </c>
      <c r="C40" s="18" t="s">
        <v>67</v>
      </c>
      <c r="D40" s="35" t="s">
        <v>68</v>
      </c>
      <c r="E40" s="26" t="s">
        <v>69</v>
      </c>
      <c r="F40" s="20">
        <v>122</v>
      </c>
      <c r="G40" s="31">
        <f t="shared" si="0"/>
        <v>67.78</v>
      </c>
      <c r="H40" s="20">
        <v>54</v>
      </c>
      <c r="I40" s="31">
        <f t="shared" si="1"/>
        <v>30</v>
      </c>
      <c r="J40" s="20">
        <v>180</v>
      </c>
      <c r="K40" s="31">
        <f t="shared" si="2"/>
        <v>100</v>
      </c>
      <c r="L40" s="20">
        <v>22</v>
      </c>
      <c r="M40" s="31">
        <f t="shared" si="3"/>
        <v>7.33</v>
      </c>
      <c r="N40" s="20">
        <v>300</v>
      </c>
      <c r="O40" s="31">
        <f t="shared" si="4"/>
        <v>100</v>
      </c>
      <c r="P40" s="32">
        <f t="shared" si="5"/>
        <v>305.11</v>
      </c>
      <c r="R40" s="21"/>
    </row>
    <row r="41" spans="1:18" ht="12.75">
      <c r="A41" s="1">
        <f>RANK(P41,P$4:P$45,0)</f>
        <v>38</v>
      </c>
      <c r="B41" s="18">
        <v>12</v>
      </c>
      <c r="C41" s="19" t="s">
        <v>40</v>
      </c>
      <c r="D41" s="7" t="s">
        <v>41</v>
      </c>
      <c r="E41" s="8">
        <v>3272</v>
      </c>
      <c r="F41" s="20">
        <v>23</v>
      </c>
      <c r="G41" s="31">
        <f t="shared" si="0"/>
        <v>12.78</v>
      </c>
      <c r="H41" s="20">
        <v>28</v>
      </c>
      <c r="I41" s="31">
        <f t="shared" si="1"/>
        <v>15.56</v>
      </c>
      <c r="J41" s="20">
        <v>180</v>
      </c>
      <c r="K41" s="31">
        <f t="shared" si="2"/>
        <v>100</v>
      </c>
      <c r="L41" s="20">
        <v>300</v>
      </c>
      <c r="M41" s="31">
        <f t="shared" si="3"/>
        <v>100</v>
      </c>
      <c r="N41" s="20">
        <v>230</v>
      </c>
      <c r="O41" s="31">
        <f t="shared" si="4"/>
        <v>76.67</v>
      </c>
      <c r="P41" s="32">
        <f t="shared" si="5"/>
        <v>305.01</v>
      </c>
      <c r="R41" s="21"/>
    </row>
    <row r="42" spans="1:18" ht="12.75">
      <c r="A42" s="1">
        <f>RANK(P42,P$4:P$45,0)</f>
        <v>39</v>
      </c>
      <c r="B42" s="18">
        <v>10</v>
      </c>
      <c r="C42" s="18" t="s">
        <v>36</v>
      </c>
      <c r="D42" s="7" t="s">
        <v>37</v>
      </c>
      <c r="E42" s="8">
        <v>2701</v>
      </c>
      <c r="F42" s="20">
        <v>29</v>
      </c>
      <c r="G42" s="31">
        <f t="shared" si="0"/>
        <v>16.11</v>
      </c>
      <c r="H42" s="20">
        <v>120</v>
      </c>
      <c r="I42" s="31">
        <f t="shared" si="1"/>
        <v>66.67</v>
      </c>
      <c r="J42" s="20">
        <v>97</v>
      </c>
      <c r="K42" s="31">
        <f t="shared" si="2"/>
        <v>53.89</v>
      </c>
      <c r="L42" s="20">
        <v>239</v>
      </c>
      <c r="M42" s="31">
        <f t="shared" si="3"/>
        <v>79.67</v>
      </c>
      <c r="N42" s="20">
        <v>136</v>
      </c>
      <c r="O42" s="31">
        <f t="shared" si="4"/>
        <v>45.33</v>
      </c>
      <c r="P42" s="32">
        <f t="shared" si="5"/>
        <v>261.67</v>
      </c>
      <c r="R42" s="21"/>
    </row>
    <row r="43" spans="1:18" ht="12.75">
      <c r="A43" s="1">
        <f>RANK(P43,P$4:P$45,0)</f>
        <v>40</v>
      </c>
      <c r="B43" s="18">
        <v>11</v>
      </c>
      <c r="C43" s="19" t="s">
        <v>38</v>
      </c>
      <c r="D43" s="7" t="s">
        <v>39</v>
      </c>
      <c r="E43" s="8">
        <v>2404</v>
      </c>
      <c r="F43" s="20">
        <v>26</v>
      </c>
      <c r="G43" s="31">
        <f t="shared" si="0"/>
        <v>14.44</v>
      </c>
      <c r="H43" s="20">
        <v>57</v>
      </c>
      <c r="I43" s="31">
        <f t="shared" si="1"/>
        <v>31.67</v>
      </c>
      <c r="J43" s="20">
        <v>66</v>
      </c>
      <c r="K43" s="31">
        <f t="shared" si="2"/>
        <v>36.67</v>
      </c>
      <c r="L43" s="20">
        <v>300</v>
      </c>
      <c r="M43" s="31">
        <f t="shared" si="3"/>
        <v>100</v>
      </c>
      <c r="N43" s="20">
        <v>188</v>
      </c>
      <c r="O43" s="31">
        <f t="shared" si="4"/>
        <v>62.67</v>
      </c>
      <c r="P43" s="32">
        <f t="shared" si="5"/>
        <v>245.45</v>
      </c>
      <c r="R43" s="21"/>
    </row>
    <row r="44" spans="1:18" ht="12.75">
      <c r="A44" s="1">
        <f>RANK(P44,P$4:P$45,0)</f>
        <v>41</v>
      </c>
      <c r="B44" s="18">
        <v>17</v>
      </c>
      <c r="C44" s="18" t="s">
        <v>51</v>
      </c>
      <c r="D44" s="7" t="s">
        <v>52</v>
      </c>
      <c r="E44" s="8">
        <v>3290</v>
      </c>
      <c r="F44" s="20">
        <v>37</v>
      </c>
      <c r="G44" s="31">
        <f t="shared" si="0"/>
        <v>20.56</v>
      </c>
      <c r="H44" s="20">
        <v>30</v>
      </c>
      <c r="I44" s="31">
        <f t="shared" si="1"/>
        <v>16.67</v>
      </c>
      <c r="J44" s="20">
        <v>56</v>
      </c>
      <c r="K44" s="31">
        <f t="shared" si="2"/>
        <v>31.11</v>
      </c>
      <c r="L44" s="20">
        <v>190</v>
      </c>
      <c r="M44" s="31">
        <f t="shared" si="3"/>
        <v>63.33</v>
      </c>
      <c r="N44" s="20">
        <v>195</v>
      </c>
      <c r="O44" s="31">
        <f t="shared" si="4"/>
        <v>65</v>
      </c>
      <c r="P44" s="32">
        <f t="shared" si="5"/>
        <v>196.67000000000002</v>
      </c>
      <c r="R44" s="21"/>
    </row>
    <row r="45" spans="1:18" ht="12.75">
      <c r="A45" s="1">
        <f>RANK(P45,P$4:P$45,0)</f>
        <v>42</v>
      </c>
      <c r="B45" s="18">
        <v>13</v>
      </c>
      <c r="C45" s="19" t="s">
        <v>42</v>
      </c>
      <c r="D45" s="7" t="s">
        <v>43</v>
      </c>
      <c r="E45" s="8">
        <v>3651</v>
      </c>
      <c r="F45" s="20">
        <v>28</v>
      </c>
      <c r="G45" s="31">
        <f t="shared" si="0"/>
        <v>15.56</v>
      </c>
      <c r="H45" s="20">
        <v>8</v>
      </c>
      <c r="I45" s="31">
        <f t="shared" si="1"/>
        <v>4.44</v>
      </c>
      <c r="J45" s="20">
        <v>180</v>
      </c>
      <c r="K45" s="31">
        <f t="shared" si="2"/>
        <v>100</v>
      </c>
      <c r="L45" s="20">
        <v>12</v>
      </c>
      <c r="M45" s="31">
        <f t="shared" si="3"/>
        <v>4</v>
      </c>
      <c r="N45" s="20">
        <v>140</v>
      </c>
      <c r="O45" s="31">
        <f t="shared" si="4"/>
        <v>46.67</v>
      </c>
      <c r="P45" s="32">
        <f t="shared" si="5"/>
        <v>170.67000000000002</v>
      </c>
      <c r="R45" s="21"/>
    </row>
  </sheetData>
  <mergeCells count="5">
    <mergeCell ref="F1:G1"/>
    <mergeCell ref="H1:I1"/>
    <mergeCell ref="J1:K1"/>
    <mergeCell ref="L1:M1"/>
    <mergeCell ref="N1:O1"/>
  </mergeCells>
  <conditionalFormatting sqref="G1:G156 K1:K156 M1:M156 O1:O156 I1:I156">
    <cfRule type="cellIs" priority="1" dxfId="0" operator="equal" stopIfTrue="1">
      <formula>100</formula>
    </cfRule>
  </conditionalFormatting>
  <printOptions gridLines="1" horizont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Harmath</dc:creator>
  <cp:keywords/>
  <dc:description/>
  <cp:lastModifiedBy>Pinkert László</cp:lastModifiedBy>
  <cp:lastPrinted>2007-05-21T04:58:44Z</cp:lastPrinted>
  <dcterms:created xsi:type="dcterms:W3CDTF">2004-07-28T15:11:37Z</dcterms:created>
  <dcterms:modified xsi:type="dcterms:W3CDTF">2007-05-21T04:59:21Z</dcterms:modified>
  <cp:category/>
  <cp:version/>
  <cp:contentType/>
  <cp:contentStatus/>
  <cp:revision>1</cp:revision>
</cp:coreProperties>
</file>